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1"/>
  </bookViews>
  <sheets>
    <sheet name="I st_AG (stacjon)" sheetId="1" r:id="rId1"/>
    <sheet name="II_AG (stacjon)" sheetId="2" r:id="rId2"/>
    <sheet name="I st_AG (niestacjon)" sheetId="3" r:id="rId3"/>
    <sheet name="II_AG (niestacjon)" sheetId="4" r:id="rId4"/>
  </sheets>
  <definedNames/>
  <calcPr fullCalcOnLoad="1"/>
</workbook>
</file>

<file path=xl/sharedStrings.xml><?xml version="1.0" encoding="utf-8"?>
<sst xmlns="http://schemas.openxmlformats.org/spreadsheetml/2006/main" count="256" uniqueCount="110">
  <si>
    <t>lp.</t>
  </si>
  <si>
    <t>Przedmiot</t>
  </si>
  <si>
    <t>Liczba godzin</t>
  </si>
  <si>
    <t>Wychowanie fizyczne</t>
  </si>
  <si>
    <t>Algebra liniowa</t>
  </si>
  <si>
    <t>Demografia</t>
  </si>
  <si>
    <t>Rachunek prawdopodobieństwa</t>
  </si>
  <si>
    <t>Seminarium dyplomowe</t>
  </si>
  <si>
    <t>Statystyka matematyczna</t>
  </si>
  <si>
    <t>Drugi język obcy</t>
  </si>
  <si>
    <t>Podstawy organizacji i zarządzania</t>
  </si>
  <si>
    <t>Informatyka</t>
  </si>
  <si>
    <t>Przedmioty wykształcenia ogólnego</t>
  </si>
  <si>
    <t>Przedmioty podstawowe</t>
  </si>
  <si>
    <t>Przedmioty kierunkowe</t>
  </si>
  <si>
    <t>Ekonometria</t>
  </si>
  <si>
    <t>Badania operacyjne</t>
  </si>
  <si>
    <t>Analiza finansowych szeregów czasowych</t>
  </si>
  <si>
    <t>Matematyka finansowa</t>
  </si>
  <si>
    <t>Metody analizy ryzyka</t>
  </si>
  <si>
    <t>Rachunkowość zarządcza</t>
  </si>
  <si>
    <t>Statystyka opisowa i ekonomiczna</t>
  </si>
  <si>
    <t>Prognozowanie i symulacje</t>
  </si>
  <si>
    <t>Podstawy rachunkowości</t>
  </si>
  <si>
    <t xml:space="preserve">Ocena kondycji finansowej przedsiębiorstwa </t>
  </si>
  <si>
    <t>Metodologia badań ekonomicznych</t>
  </si>
  <si>
    <t>P L A N    S T U D I Ó W    S T A C J O N A R N Y C H     -     K I E R U N E K :     A N A L I T Y K A     G O S P O D A R C Z A</t>
  </si>
  <si>
    <t>Treści podstawowe</t>
  </si>
  <si>
    <t>Treści kierunkowe</t>
  </si>
  <si>
    <t>Finanse międzynarodowe</t>
  </si>
  <si>
    <t>Makroekonometria</t>
  </si>
  <si>
    <t>Ekonomia matematyczna</t>
  </si>
  <si>
    <t>Seminarium magisterskie</t>
  </si>
  <si>
    <t>Metoda reprezentacyjna</t>
  </si>
  <si>
    <t>Mikroekonometria</t>
  </si>
  <si>
    <t>Metody aktuarialne</t>
  </si>
  <si>
    <t>Bankowość</t>
  </si>
  <si>
    <t>Instytucje ubezpieczeniowe</t>
  </si>
  <si>
    <t>Analiza finansowa banków i instytucji ubezpieczeniowych</t>
  </si>
  <si>
    <t>Podstawy finansów</t>
  </si>
  <si>
    <t>Prawo własności intelektualnej</t>
  </si>
  <si>
    <t>Optymalizacja decyzji gospodarczych</t>
  </si>
  <si>
    <t>Analiza finansowa w przedsiębiorstwie</t>
  </si>
  <si>
    <t>Ekonometria wahań aktywności gospodarczej</t>
  </si>
  <si>
    <t>Modele i prognozy demograficzne</t>
  </si>
  <si>
    <t>Statystyka pracy</t>
  </si>
  <si>
    <t>Statystyka społeczna</t>
  </si>
  <si>
    <t>Metody analizy rynków zagranicznych</t>
  </si>
  <si>
    <t>Międzynarodowe standardy sprawozdawczości finansowej</t>
  </si>
  <si>
    <t>Eksploracyjna analiza danych</t>
  </si>
  <si>
    <t>Ekonometria w instytucjach finansowych</t>
  </si>
  <si>
    <t>Teoria wzrostu gospodarczego</t>
  </si>
  <si>
    <t>Ekonometria wzrostu i porównań międzynarodowych</t>
  </si>
  <si>
    <t>Prognozowanie gospodarcze</t>
  </si>
  <si>
    <t>Prawo gospodarcze</t>
  </si>
  <si>
    <t>Analiza matematyczna I</t>
  </si>
  <si>
    <t>Analiza matematyczna II</t>
  </si>
  <si>
    <t>Mikroekonomia I</t>
  </si>
  <si>
    <t>Mikroekonomia II</t>
  </si>
  <si>
    <t>Makroekonomia I</t>
  </si>
  <si>
    <t>Makroekonomia II</t>
  </si>
  <si>
    <t>Socjologia / Psychologia</t>
  </si>
  <si>
    <t>Języki i pakiety obliczeniowe / Statystyka z pakietem R</t>
  </si>
  <si>
    <t>Język angielski ogólny / biznesowy (różne poziomy i moduły)</t>
  </si>
  <si>
    <t>Elementy logiki / Filozofia z elementami etyki</t>
  </si>
  <si>
    <t>Metody badań rynkowych / Analiza konsumpcji i rynku</t>
  </si>
  <si>
    <t>Modelowanie produkcji, kosztów i efektywności gospodarowania / Modelling of production, costs and efficiency</t>
  </si>
  <si>
    <t>Statystyczna analiza wielowymiarowa / Multivariate statistical analysis</t>
  </si>
  <si>
    <t>Wnioskowanie bayesowskie w ekonomii empirycznej / Bayesian inference</t>
  </si>
  <si>
    <t>Podstawy VBA w metodach ilościowych / Introduction to VBA in quantitative analysis</t>
  </si>
  <si>
    <t>Przedmioty kierunkowe do wyboru (merytorycznego i językowego: polski / angielski)</t>
  </si>
  <si>
    <t>Analiza zmiennych jakościowych</t>
  </si>
  <si>
    <t>Liczba ECTS</t>
  </si>
  <si>
    <t>EiF</t>
  </si>
  <si>
    <t>NoZiJ</t>
  </si>
  <si>
    <t>Treści specjalnościowe - Analityka Makroekonomiczna</t>
  </si>
  <si>
    <t>Treści specjalnościowe Analityka Mikroekonomiczna</t>
  </si>
  <si>
    <t>Treści specjalnościowe Analityka Instytucji finansowych i ubezpieczeniowych</t>
  </si>
  <si>
    <t>Pierwszy stopień studiów</t>
  </si>
  <si>
    <t>MT</t>
  </si>
  <si>
    <t>Dyscyplina</t>
  </si>
  <si>
    <t>Inne - FI</t>
  </si>
  <si>
    <t>Inne - NP</t>
  </si>
  <si>
    <t>Inne - pozostałe</t>
  </si>
  <si>
    <t>Przedmioty ogólne, podstawowe, kierunkowe i do wyboru</t>
  </si>
  <si>
    <t>Procent punktów ECTS danej dyscypliny w liczbie punktów ECTS ogółem</t>
  </si>
  <si>
    <t>Przedmioty podstawowe, kierunkowe i do wyboru</t>
  </si>
  <si>
    <t>Razem</t>
  </si>
  <si>
    <t>Dyscypliny</t>
  </si>
  <si>
    <t>Inne -NoPiA</t>
  </si>
  <si>
    <t>Przedmioty specjalościowe - Analityka Makroekonomiczna</t>
  </si>
  <si>
    <t>Przedmioty specjalościowe - Analityka Mikroekonomiczne</t>
  </si>
  <si>
    <t>Przedmioty specjalościowe - Analityka Instytucji finansowych i ubezpieczeniowych</t>
  </si>
  <si>
    <t>Język obcy</t>
  </si>
  <si>
    <t>Rynek pracy w Polsce i UE / Labour market in Poland and UE</t>
  </si>
  <si>
    <t>Teoria gier / Game theory</t>
  </si>
  <si>
    <t>Podstawy wielowymiarowej analizy danych / Basics of multivariate data analysis</t>
  </si>
  <si>
    <t xml:space="preserve">Ekonometria dynamiczna </t>
  </si>
  <si>
    <t>Wielowymiarowe modele ekonometrii finansowej</t>
  </si>
  <si>
    <t>Statystyczne Metody Kontroli Jakości</t>
  </si>
  <si>
    <t>Analiza rynków finansowych i towarowych</t>
  </si>
  <si>
    <t>Przedmiot 1.</t>
  </si>
  <si>
    <t>Przedmiot 2.</t>
  </si>
  <si>
    <t>Przedmiot 3.</t>
  </si>
  <si>
    <t>Przedmiot 4.</t>
  </si>
  <si>
    <t>Ekonometria dynamiczna</t>
  </si>
  <si>
    <t xml:space="preserve">Przedmiot 3. </t>
  </si>
  <si>
    <t>Drugi stopień studiów</t>
  </si>
  <si>
    <t>P L A N    S T U D I Ó W    N I E S T A C J O N A R N Y C H     -     K I E R U N E K :     A N A L I T Y K A     G O S P O D A R C Z A</t>
  </si>
  <si>
    <t>P L A N    S T U D I Ó W   N I E S T A C J O N A R N Y C H     -     K I E R U N E K :     A N A L I T Y K A     G O S P O D A R C Z A</t>
  </si>
</sst>
</file>

<file path=xl/styles.xml><?xml version="1.0" encoding="utf-8"?>
<styleSheet xmlns="http://schemas.openxmlformats.org/spreadsheetml/2006/main">
  <numFmts count="25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_ * #,##0_)\ _z_ł_ ;_ * \(#,##0\)\ _z_ł_ ;_ * &quot;-&quot;_)\ _z_ł_ ;_ @_ "/>
    <numFmt numFmtId="165" formatCode="_ * #,##0.00_)\ _z_ł_ ;_ * \(#,##0.00\)\ _z_ł_ ;_ * &quot;-&quot;??_)\ _z_ł_ ;_ @_ "/>
    <numFmt numFmtId="166" formatCode="#,##0\ &quot;zł&quot;;\-#,##0\ &quot;zł&quot;"/>
    <numFmt numFmtId="167" formatCode="#,##0\ &quot;zł&quot;;[Red]\-#,##0\ &quot;zł&quot;"/>
    <numFmt numFmtId="168" formatCode="#,##0.00\ &quot;zł&quot;;\-#,##0.00\ &quot;zł&quot;"/>
    <numFmt numFmtId="169" formatCode="#,##0.00\ &quot;zł&quot;;[Red]\-#,##0.00\ &quot;zł&quot;"/>
    <numFmt numFmtId="170" formatCode="_-* #,##0\ &quot;zł&quot;_-;\-* #,##0\ &quot;zł&quot;_-;_-* &quot;-&quot;\ &quot;zł&quot;_-;_-@_-"/>
    <numFmt numFmtId="171" formatCode="_-* #,##0\ _z_ł_-;\-* #,##0\ _z_ł_-;_-* &quot;-&quot;\ _z_ł_-;_-@_-"/>
    <numFmt numFmtId="172" formatCode="_-* #,##0.00\ &quot;zł&quot;_-;\-* #,##0.00\ &quot;zł&quot;_-;_-* &quot;-&quot;??\ &quot;zł&quot;_-;_-@_-"/>
    <numFmt numFmtId="173" formatCode="_-* #,##0.00\ _z_ł_-;\-* #,##0.00\ _z_ł_-;_-* &quot;-&quot;??\ _z_ł_-;_-@_-"/>
    <numFmt numFmtId="174" formatCode="0.00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0.000%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1"/>
      <color indexed="2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theme="1"/>
      <name val="Arial"/>
      <family val="2"/>
    </font>
    <font>
      <b/>
      <sz val="10"/>
      <color theme="1"/>
      <name val="Arial CE"/>
      <family val="0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4" fillId="0" borderId="15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34" borderId="22" xfId="0" applyFont="1" applyFill="1" applyBorder="1" applyAlignment="1">
      <alignment vertical="center" wrapText="1"/>
    </xf>
    <xf numFmtId="0" fontId="0" fillId="34" borderId="23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44" fillId="34" borderId="24" xfId="0" applyFont="1" applyFill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2" fontId="0" fillId="0" borderId="14" xfId="0" applyNumberFormat="1" applyFont="1" applyBorder="1" applyAlignment="1">
      <alignment vertical="center" wrapText="1"/>
    </xf>
    <xf numFmtId="10" fontId="0" fillId="0" borderId="14" xfId="52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0" fontId="0" fillId="0" borderId="14" xfId="52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5" fillId="32" borderId="11" xfId="0" applyFont="1" applyFill="1" applyBorder="1" applyAlignment="1">
      <alignment vertical="center" wrapText="1"/>
    </xf>
    <xf numFmtId="0" fontId="44" fillId="34" borderId="22" xfId="0" applyFont="1" applyFill="1" applyBorder="1" applyAlignment="1">
      <alignment vertical="center" wrapText="1"/>
    </xf>
    <xf numFmtId="0" fontId="44" fillId="34" borderId="23" xfId="0" applyFont="1" applyFill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35" borderId="15" xfId="0" applyFont="1" applyFill="1" applyBorder="1" applyAlignment="1">
      <alignment vertical="center" wrapText="1"/>
    </xf>
    <xf numFmtId="0" fontId="44" fillId="35" borderId="15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7" fillId="34" borderId="29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center" wrapText="1"/>
    </xf>
    <xf numFmtId="0" fontId="44" fillId="34" borderId="2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10" fontId="44" fillId="0" borderId="14" xfId="52" applyNumberFormat="1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10" fontId="44" fillId="0" borderId="0" xfId="52" applyNumberFormat="1" applyFont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center" wrapText="1"/>
    </xf>
    <xf numFmtId="0" fontId="47" fillId="0" borderId="29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2" fontId="44" fillId="0" borderId="14" xfId="0" applyNumberFormat="1" applyFont="1" applyBorder="1" applyAlignment="1">
      <alignment vertical="center" wrapText="1"/>
    </xf>
    <xf numFmtId="0" fontId="5" fillId="36" borderId="0" xfId="0" applyFont="1" applyFill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125" zoomScaleNormal="125" zoomScalePageLayoutView="0" workbookViewId="0" topLeftCell="A36">
      <selection activeCell="F24" sqref="F24"/>
    </sheetView>
  </sheetViews>
  <sheetFormatPr defaultColWidth="9.140625" defaultRowHeight="12.75"/>
  <cols>
    <col min="1" max="1" width="5.140625" style="9" customWidth="1"/>
    <col min="2" max="2" width="55.421875" style="9" customWidth="1"/>
    <col min="3" max="4" width="9.140625" style="9" customWidth="1"/>
    <col min="5" max="5" width="11.7109375" style="9" bestFit="1" customWidth="1"/>
    <col min="6" max="6" width="10.7109375" style="9" bestFit="1" customWidth="1"/>
    <col min="7" max="16384" width="9.140625" style="9" customWidth="1"/>
  </cols>
  <sheetData>
    <row r="1" spans="1:10" ht="27.75" customHeight="1">
      <c r="A1" s="8"/>
      <c r="B1" s="85" t="s">
        <v>26</v>
      </c>
      <c r="C1" s="85"/>
      <c r="D1" s="85"/>
      <c r="E1" s="85"/>
      <c r="F1" s="85"/>
      <c r="G1" s="85"/>
      <c r="H1" s="85"/>
      <c r="I1" s="85"/>
      <c r="J1" s="85"/>
    </row>
    <row r="2" s="1" customFormat="1" ht="15.75">
      <c r="B2" s="81" t="s">
        <v>78</v>
      </c>
    </row>
    <row r="3" ht="15.75" customHeight="1" thickBot="1">
      <c r="B3" s="2"/>
    </row>
    <row r="4" spans="1:10" ht="13.5" customHeight="1" thickTop="1">
      <c r="A4" s="86" t="s">
        <v>0</v>
      </c>
      <c r="B4" s="88" t="s">
        <v>1</v>
      </c>
      <c r="C4" s="90" t="s">
        <v>2</v>
      </c>
      <c r="D4" s="92" t="s">
        <v>72</v>
      </c>
      <c r="E4" s="82" t="s">
        <v>80</v>
      </c>
      <c r="F4" s="83"/>
      <c r="G4" s="83"/>
      <c r="H4" s="83"/>
      <c r="I4" s="83"/>
      <c r="J4" s="84"/>
    </row>
    <row r="5" spans="1:10" ht="28.5" thickBot="1">
      <c r="A5" s="87"/>
      <c r="B5" s="89"/>
      <c r="C5" s="91"/>
      <c r="D5" s="93"/>
      <c r="E5" s="40" t="s">
        <v>73</v>
      </c>
      <c r="F5" s="40" t="s">
        <v>74</v>
      </c>
      <c r="G5" s="40" t="s">
        <v>79</v>
      </c>
      <c r="H5" s="40" t="s">
        <v>81</v>
      </c>
      <c r="I5" s="40" t="s">
        <v>82</v>
      </c>
      <c r="J5" s="41" t="s">
        <v>83</v>
      </c>
    </row>
    <row r="6" spans="1:10" ht="15.75" thickBot="1" thickTop="1">
      <c r="A6" s="3"/>
      <c r="B6" s="4" t="s">
        <v>12</v>
      </c>
      <c r="C6" s="35"/>
      <c r="D6" s="36"/>
      <c r="E6" s="36"/>
      <c r="F6" s="36"/>
      <c r="G6" s="36"/>
      <c r="H6" s="36"/>
      <c r="I6" s="36"/>
      <c r="J6" s="37"/>
    </row>
    <row r="7" spans="1:10" ht="15" thickTop="1">
      <c r="A7" s="10">
        <v>1</v>
      </c>
      <c r="B7" s="52" t="s">
        <v>64</v>
      </c>
      <c r="C7" s="58">
        <v>30</v>
      </c>
      <c r="D7" s="58">
        <v>4</v>
      </c>
      <c r="E7" s="58"/>
      <c r="F7" s="58"/>
      <c r="G7" s="58">
        <v>2</v>
      </c>
      <c r="H7" s="58">
        <v>2</v>
      </c>
      <c r="I7" s="58"/>
      <c r="J7" s="58"/>
    </row>
    <row r="8" spans="1:10" ht="13.5">
      <c r="A8" s="10">
        <v>2</v>
      </c>
      <c r="B8" s="52" t="s">
        <v>94</v>
      </c>
      <c r="C8" s="53">
        <v>15</v>
      </c>
      <c r="D8" s="53">
        <v>2</v>
      </c>
      <c r="E8" s="53">
        <v>2</v>
      </c>
      <c r="F8" s="53"/>
      <c r="G8" s="53"/>
      <c r="H8" s="53"/>
      <c r="I8" s="53"/>
      <c r="J8" s="53"/>
    </row>
    <row r="9" spans="1:10" ht="13.5">
      <c r="A9" s="10">
        <v>3</v>
      </c>
      <c r="B9" s="21" t="s">
        <v>61</v>
      </c>
      <c r="C9" s="53">
        <v>15</v>
      </c>
      <c r="D9" s="53">
        <v>2</v>
      </c>
      <c r="E9" s="53"/>
      <c r="F9" s="53"/>
      <c r="G9" s="53"/>
      <c r="H9" s="53"/>
      <c r="I9" s="53"/>
      <c r="J9" s="53">
        <v>2</v>
      </c>
    </row>
    <row r="10" spans="1:10" ht="13.5">
      <c r="A10" s="10">
        <v>4</v>
      </c>
      <c r="B10" s="52" t="s">
        <v>63</v>
      </c>
      <c r="C10" s="53">
        <v>120</v>
      </c>
      <c r="D10" s="53">
        <v>9</v>
      </c>
      <c r="E10" s="53"/>
      <c r="F10" s="53"/>
      <c r="G10" s="53"/>
      <c r="H10" s="53"/>
      <c r="I10" s="53"/>
      <c r="J10" s="53">
        <v>9</v>
      </c>
    </row>
    <row r="11" spans="1:10" ht="13.5">
      <c r="A11" s="10">
        <v>5</v>
      </c>
      <c r="B11" s="66" t="s">
        <v>9</v>
      </c>
      <c r="C11" s="53">
        <v>120</v>
      </c>
      <c r="D11" s="53">
        <v>9</v>
      </c>
      <c r="E11" s="53"/>
      <c r="F11" s="53"/>
      <c r="G11" s="53"/>
      <c r="H11" s="53"/>
      <c r="I11" s="53"/>
      <c r="J11" s="53">
        <v>9</v>
      </c>
    </row>
    <row r="12" spans="1:10" ht="15" thickBot="1">
      <c r="A12" s="10">
        <v>6</v>
      </c>
      <c r="B12" s="59" t="s">
        <v>3</v>
      </c>
      <c r="C12" s="63">
        <v>60</v>
      </c>
      <c r="D12" s="63">
        <v>0</v>
      </c>
      <c r="E12" s="63"/>
      <c r="F12" s="63"/>
      <c r="G12" s="63"/>
      <c r="H12" s="63"/>
      <c r="I12" s="63"/>
      <c r="J12" s="63"/>
    </row>
    <row r="13" spans="1:10" ht="15.75" thickBot="1" thickTop="1">
      <c r="A13" s="3"/>
      <c r="B13" s="54" t="s">
        <v>13</v>
      </c>
      <c r="C13" s="55"/>
      <c r="D13" s="56"/>
      <c r="E13" s="56"/>
      <c r="F13" s="56"/>
      <c r="G13" s="56"/>
      <c r="H13" s="56"/>
      <c r="I13" s="56"/>
      <c r="J13" s="67"/>
    </row>
    <row r="14" spans="1:10" ht="15" thickTop="1">
      <c r="A14" s="12">
        <v>7</v>
      </c>
      <c r="B14" s="57" t="s">
        <v>4</v>
      </c>
      <c r="C14" s="58">
        <v>45</v>
      </c>
      <c r="D14" s="58">
        <v>5</v>
      </c>
      <c r="E14" s="58">
        <v>1</v>
      </c>
      <c r="F14" s="58"/>
      <c r="G14" s="58">
        <v>4</v>
      </c>
      <c r="H14" s="58"/>
      <c r="I14" s="58"/>
      <c r="J14" s="58"/>
    </row>
    <row r="15" spans="1:10" ht="13.5">
      <c r="A15" s="12">
        <f>A14+1</f>
        <v>8</v>
      </c>
      <c r="B15" s="29" t="s">
        <v>11</v>
      </c>
      <c r="C15" s="53">
        <v>30</v>
      </c>
      <c r="D15" s="53">
        <v>3</v>
      </c>
      <c r="E15" s="53">
        <v>1</v>
      </c>
      <c r="F15" s="53">
        <v>2</v>
      </c>
      <c r="G15" s="53"/>
      <c r="H15" s="53"/>
      <c r="I15" s="53"/>
      <c r="J15" s="53"/>
    </row>
    <row r="16" spans="1:10" ht="13.5" customHeight="1">
      <c r="A16" s="12">
        <f aca="true" t="shared" si="0" ref="A16:A34">A15+1</f>
        <v>9</v>
      </c>
      <c r="B16" s="59" t="s">
        <v>25</v>
      </c>
      <c r="C16" s="53">
        <v>35</v>
      </c>
      <c r="D16" s="53">
        <v>4</v>
      </c>
      <c r="E16" s="53">
        <v>4</v>
      </c>
      <c r="F16" s="53"/>
      <c r="G16" s="53"/>
      <c r="H16" s="53"/>
      <c r="I16" s="53"/>
      <c r="J16" s="53"/>
    </row>
    <row r="17" spans="1:10" ht="13.5">
      <c r="A17" s="12">
        <f t="shared" si="0"/>
        <v>10</v>
      </c>
      <c r="B17" s="60" t="s">
        <v>55</v>
      </c>
      <c r="C17" s="53">
        <v>45</v>
      </c>
      <c r="D17" s="53">
        <v>6</v>
      </c>
      <c r="E17" s="53">
        <v>1</v>
      </c>
      <c r="F17" s="53"/>
      <c r="G17" s="53">
        <v>5</v>
      </c>
      <c r="H17" s="53"/>
      <c r="I17" s="53"/>
      <c r="J17" s="53"/>
    </row>
    <row r="18" spans="1:10" ht="13.5">
      <c r="A18" s="12">
        <f t="shared" si="0"/>
        <v>11</v>
      </c>
      <c r="B18" s="60" t="s">
        <v>56</v>
      </c>
      <c r="C18" s="53">
        <v>45</v>
      </c>
      <c r="D18" s="53">
        <v>4</v>
      </c>
      <c r="E18" s="53">
        <v>1</v>
      </c>
      <c r="F18" s="53"/>
      <c r="G18" s="53">
        <v>3</v>
      </c>
      <c r="H18" s="53"/>
      <c r="I18" s="53"/>
      <c r="J18" s="53"/>
    </row>
    <row r="19" spans="1:10" ht="13.5">
      <c r="A19" s="12">
        <f t="shared" si="0"/>
        <v>12</v>
      </c>
      <c r="B19" s="61" t="s">
        <v>57</v>
      </c>
      <c r="C19" s="53">
        <v>45</v>
      </c>
      <c r="D19" s="53">
        <v>5</v>
      </c>
      <c r="E19" s="53">
        <v>5</v>
      </c>
      <c r="F19" s="53"/>
      <c r="G19" s="53"/>
      <c r="H19" s="53"/>
      <c r="I19" s="53"/>
      <c r="J19" s="53"/>
    </row>
    <row r="20" spans="1:10" ht="13.5">
      <c r="A20" s="12">
        <f t="shared" si="0"/>
        <v>13</v>
      </c>
      <c r="B20" s="61" t="s">
        <v>58</v>
      </c>
      <c r="C20" s="53">
        <v>30</v>
      </c>
      <c r="D20" s="53">
        <v>4</v>
      </c>
      <c r="E20" s="53">
        <v>4</v>
      </c>
      <c r="F20" s="53"/>
      <c r="G20" s="53"/>
      <c r="H20" s="53"/>
      <c r="I20" s="53"/>
      <c r="J20" s="53"/>
    </row>
    <row r="21" spans="1:10" ht="13.5">
      <c r="A21" s="12">
        <f t="shared" si="0"/>
        <v>14</v>
      </c>
      <c r="B21" s="59" t="s">
        <v>23</v>
      </c>
      <c r="C21" s="53">
        <v>40</v>
      </c>
      <c r="D21" s="53">
        <v>5</v>
      </c>
      <c r="E21" s="53">
        <v>2</v>
      </c>
      <c r="F21" s="53">
        <v>3</v>
      </c>
      <c r="G21" s="53"/>
      <c r="H21" s="53"/>
      <c r="I21" s="53"/>
      <c r="J21" s="53"/>
    </row>
    <row r="22" spans="1:10" ht="13.5">
      <c r="A22" s="12">
        <f t="shared" si="0"/>
        <v>15</v>
      </c>
      <c r="B22" s="21" t="s">
        <v>21</v>
      </c>
      <c r="C22" s="53">
        <v>45</v>
      </c>
      <c r="D22" s="53">
        <v>5</v>
      </c>
      <c r="E22" s="53">
        <v>5</v>
      </c>
      <c r="F22" s="53"/>
      <c r="G22" s="53"/>
      <c r="H22" s="53"/>
      <c r="I22" s="53"/>
      <c r="J22" s="53"/>
    </row>
    <row r="23" spans="1:10" ht="13.5">
      <c r="A23" s="12">
        <f t="shared" si="0"/>
        <v>16</v>
      </c>
      <c r="B23" s="21" t="s">
        <v>6</v>
      </c>
      <c r="C23" s="53">
        <v>45</v>
      </c>
      <c r="D23" s="53">
        <v>4</v>
      </c>
      <c r="E23" s="53">
        <v>3</v>
      </c>
      <c r="F23" s="53"/>
      <c r="G23" s="53">
        <v>1</v>
      </c>
      <c r="H23" s="53"/>
      <c r="I23" s="53"/>
      <c r="J23" s="53"/>
    </row>
    <row r="24" spans="1:10" ht="13.5">
      <c r="A24" s="12">
        <f t="shared" si="0"/>
        <v>17</v>
      </c>
      <c r="B24" s="29" t="s">
        <v>10</v>
      </c>
      <c r="C24" s="53">
        <v>25</v>
      </c>
      <c r="D24" s="53">
        <v>3</v>
      </c>
      <c r="E24" s="53"/>
      <c r="F24" s="53">
        <v>3</v>
      </c>
      <c r="G24" s="53"/>
      <c r="H24" s="53"/>
      <c r="I24" s="53"/>
      <c r="J24" s="53"/>
    </row>
    <row r="25" spans="1:10" ht="13.5">
      <c r="A25" s="12">
        <f t="shared" si="0"/>
        <v>18</v>
      </c>
      <c r="B25" s="61" t="s">
        <v>59</v>
      </c>
      <c r="C25" s="53">
        <v>30</v>
      </c>
      <c r="D25" s="53">
        <v>4</v>
      </c>
      <c r="E25" s="53">
        <v>4</v>
      </c>
      <c r="F25" s="53"/>
      <c r="G25" s="53"/>
      <c r="H25" s="53"/>
      <c r="I25" s="53"/>
      <c r="J25" s="53"/>
    </row>
    <row r="26" spans="1:10" ht="13.5">
      <c r="A26" s="12">
        <f t="shared" si="0"/>
        <v>19</v>
      </c>
      <c r="B26" s="61" t="s">
        <v>60</v>
      </c>
      <c r="C26" s="53">
        <v>45</v>
      </c>
      <c r="D26" s="53">
        <v>5</v>
      </c>
      <c r="E26" s="53">
        <v>5</v>
      </c>
      <c r="F26" s="53"/>
      <c r="G26" s="53"/>
      <c r="H26" s="53"/>
      <c r="I26" s="53"/>
      <c r="J26" s="53"/>
    </row>
    <row r="27" spans="1:10" ht="13.5">
      <c r="A27" s="12">
        <f t="shared" si="0"/>
        <v>20</v>
      </c>
      <c r="B27" s="29" t="s">
        <v>8</v>
      </c>
      <c r="C27" s="53">
        <v>60</v>
      </c>
      <c r="D27" s="53">
        <v>6</v>
      </c>
      <c r="E27" s="53">
        <v>5</v>
      </c>
      <c r="F27" s="53"/>
      <c r="G27" s="53">
        <v>1</v>
      </c>
      <c r="H27" s="53"/>
      <c r="I27" s="53"/>
      <c r="J27" s="53"/>
    </row>
    <row r="28" spans="1:10" ht="13.5">
      <c r="A28" s="12">
        <f t="shared" si="0"/>
        <v>21</v>
      </c>
      <c r="B28" s="29" t="s">
        <v>39</v>
      </c>
      <c r="C28" s="53">
        <v>25</v>
      </c>
      <c r="D28" s="53">
        <v>3</v>
      </c>
      <c r="E28" s="53">
        <v>3</v>
      </c>
      <c r="F28" s="53"/>
      <c r="G28" s="53"/>
      <c r="H28" s="53"/>
      <c r="I28" s="53"/>
      <c r="J28" s="53"/>
    </row>
    <row r="29" spans="1:10" ht="13.5">
      <c r="A29" s="12">
        <f t="shared" si="0"/>
        <v>22</v>
      </c>
      <c r="B29" s="21" t="s">
        <v>54</v>
      </c>
      <c r="C29" s="53">
        <v>25</v>
      </c>
      <c r="D29" s="53">
        <v>3</v>
      </c>
      <c r="E29" s="53"/>
      <c r="F29" s="53"/>
      <c r="G29" s="53"/>
      <c r="H29" s="53"/>
      <c r="I29" s="53">
        <v>3</v>
      </c>
      <c r="J29" s="53"/>
    </row>
    <row r="30" spans="1:10" ht="13.5">
      <c r="A30" s="12">
        <f t="shared" si="0"/>
        <v>23</v>
      </c>
      <c r="B30" s="59" t="s">
        <v>15</v>
      </c>
      <c r="C30" s="53">
        <v>60</v>
      </c>
      <c r="D30" s="53">
        <v>6</v>
      </c>
      <c r="E30" s="53">
        <v>6</v>
      </c>
      <c r="F30" s="53"/>
      <c r="G30" s="53"/>
      <c r="H30" s="53"/>
      <c r="I30" s="53"/>
      <c r="J30" s="53"/>
    </row>
    <row r="31" spans="1:10" ht="13.5">
      <c r="A31" s="12">
        <f t="shared" si="0"/>
        <v>24</v>
      </c>
      <c r="B31" s="62" t="s">
        <v>5</v>
      </c>
      <c r="C31" s="53">
        <v>30</v>
      </c>
      <c r="D31" s="53">
        <v>4</v>
      </c>
      <c r="E31" s="53">
        <v>4</v>
      </c>
      <c r="F31" s="53"/>
      <c r="G31" s="53"/>
      <c r="H31" s="53"/>
      <c r="I31" s="53"/>
      <c r="J31" s="53"/>
    </row>
    <row r="32" spans="1:10" ht="13.5">
      <c r="A32" s="12">
        <f t="shared" si="0"/>
        <v>25</v>
      </c>
      <c r="B32" s="60" t="s">
        <v>18</v>
      </c>
      <c r="C32" s="53">
        <v>30</v>
      </c>
      <c r="D32" s="53">
        <v>3</v>
      </c>
      <c r="E32" s="53">
        <v>2</v>
      </c>
      <c r="F32" s="53"/>
      <c r="G32" s="53">
        <v>1</v>
      </c>
      <c r="H32" s="53"/>
      <c r="I32" s="53"/>
      <c r="J32" s="53"/>
    </row>
    <row r="33" spans="1:10" ht="13.5">
      <c r="A33" s="12">
        <f t="shared" si="0"/>
        <v>26</v>
      </c>
      <c r="B33" s="59" t="s">
        <v>16</v>
      </c>
      <c r="C33" s="53">
        <v>45</v>
      </c>
      <c r="D33" s="53">
        <v>5</v>
      </c>
      <c r="E33" s="53">
        <v>2</v>
      </c>
      <c r="F33" s="53">
        <v>3</v>
      </c>
      <c r="G33" s="53"/>
      <c r="H33" s="53"/>
      <c r="I33" s="53"/>
      <c r="J33" s="53"/>
    </row>
    <row r="34" spans="1:10" ht="15" thickBot="1">
      <c r="A34" s="12">
        <f t="shared" si="0"/>
        <v>27</v>
      </c>
      <c r="B34" s="52" t="s">
        <v>7</v>
      </c>
      <c r="C34" s="63">
        <v>60</v>
      </c>
      <c r="D34" s="63">
        <v>12</v>
      </c>
      <c r="E34" s="63">
        <v>8</v>
      </c>
      <c r="F34" s="63">
        <v>2</v>
      </c>
      <c r="G34" s="63">
        <v>2</v>
      </c>
      <c r="H34" s="63"/>
      <c r="I34" s="63"/>
      <c r="J34" s="63"/>
    </row>
    <row r="35" spans="1:10" ht="15.75" thickBot="1" thickTop="1">
      <c r="A35" s="3"/>
      <c r="B35" s="54" t="s">
        <v>14</v>
      </c>
      <c r="C35" s="55"/>
      <c r="D35" s="56"/>
      <c r="E35" s="56"/>
      <c r="F35" s="56"/>
      <c r="G35" s="56"/>
      <c r="H35" s="56"/>
      <c r="I35" s="56"/>
      <c r="J35" s="67"/>
    </row>
    <row r="36" spans="1:10" ht="15" customHeight="1" thickTop="1">
      <c r="A36" s="12">
        <v>28</v>
      </c>
      <c r="B36" s="52" t="s">
        <v>24</v>
      </c>
      <c r="C36" s="58">
        <v>30</v>
      </c>
      <c r="D36" s="58">
        <v>4</v>
      </c>
      <c r="E36" s="58">
        <v>3</v>
      </c>
      <c r="F36" s="58">
        <v>1</v>
      </c>
      <c r="G36" s="58"/>
      <c r="H36" s="58"/>
      <c r="I36" s="58"/>
      <c r="J36" s="58"/>
    </row>
    <row r="37" spans="1:10" ht="13.5">
      <c r="A37" s="12">
        <f>A36+1</f>
        <v>29</v>
      </c>
      <c r="B37" s="52" t="s">
        <v>95</v>
      </c>
      <c r="C37" s="53">
        <v>30</v>
      </c>
      <c r="D37" s="53">
        <v>4</v>
      </c>
      <c r="E37" s="53">
        <v>3</v>
      </c>
      <c r="F37" s="53"/>
      <c r="G37" s="53">
        <v>1</v>
      </c>
      <c r="H37" s="53"/>
      <c r="I37" s="53"/>
      <c r="J37" s="53"/>
    </row>
    <row r="38" spans="1:10" ht="27.75">
      <c r="A38" s="12">
        <f aca="true" t="shared" si="1" ref="A38:A49">A37+1</f>
        <v>30</v>
      </c>
      <c r="B38" s="52" t="s">
        <v>96</v>
      </c>
      <c r="C38" s="53">
        <v>30</v>
      </c>
      <c r="D38" s="53">
        <v>3</v>
      </c>
      <c r="E38" s="53">
        <v>2</v>
      </c>
      <c r="F38" s="53">
        <v>1</v>
      </c>
      <c r="G38" s="53"/>
      <c r="H38" s="53"/>
      <c r="I38" s="53"/>
      <c r="J38" s="53"/>
    </row>
    <row r="39" spans="1:10" ht="13.5">
      <c r="A39" s="12">
        <f t="shared" si="1"/>
        <v>31</v>
      </c>
      <c r="B39" s="59" t="s">
        <v>33</v>
      </c>
      <c r="C39" s="53">
        <v>30</v>
      </c>
      <c r="D39" s="53">
        <v>3</v>
      </c>
      <c r="E39" s="53">
        <v>3</v>
      </c>
      <c r="F39" s="53"/>
      <c r="G39" s="53"/>
      <c r="H39" s="53"/>
      <c r="I39" s="53"/>
      <c r="J39" s="53"/>
    </row>
    <row r="40" spans="1:10" ht="13.5">
      <c r="A40" s="12">
        <f t="shared" si="1"/>
        <v>32</v>
      </c>
      <c r="B40" s="52" t="s">
        <v>62</v>
      </c>
      <c r="C40" s="53">
        <v>45</v>
      </c>
      <c r="D40" s="53">
        <v>5</v>
      </c>
      <c r="E40" s="53">
        <v>5</v>
      </c>
      <c r="F40" s="53"/>
      <c r="G40" s="53"/>
      <c r="H40" s="53"/>
      <c r="I40" s="53"/>
      <c r="J40" s="53"/>
    </row>
    <row r="41" spans="1:10" ht="13.5">
      <c r="A41" s="12">
        <f t="shared" si="1"/>
        <v>33</v>
      </c>
      <c r="B41" s="52" t="s">
        <v>22</v>
      </c>
      <c r="C41" s="53">
        <v>45</v>
      </c>
      <c r="D41" s="53">
        <v>5</v>
      </c>
      <c r="E41" s="53">
        <v>4</v>
      </c>
      <c r="F41" s="53">
        <v>1</v>
      </c>
      <c r="G41" s="53"/>
      <c r="H41" s="53"/>
      <c r="I41" s="53"/>
      <c r="J41" s="53"/>
    </row>
    <row r="42" spans="1:10" ht="13.5">
      <c r="A42" s="12">
        <f t="shared" si="1"/>
        <v>34</v>
      </c>
      <c r="B42" s="59" t="s">
        <v>17</v>
      </c>
      <c r="C42" s="53">
        <v>60</v>
      </c>
      <c r="D42" s="53">
        <v>6</v>
      </c>
      <c r="E42" s="53">
        <v>5</v>
      </c>
      <c r="F42" s="53"/>
      <c r="G42" s="53">
        <v>1</v>
      </c>
      <c r="H42" s="53"/>
      <c r="I42" s="53"/>
      <c r="J42" s="53"/>
    </row>
    <row r="43" spans="1:10" ht="13.5">
      <c r="A43" s="12">
        <f t="shared" si="1"/>
        <v>35</v>
      </c>
      <c r="B43" s="59" t="s">
        <v>71</v>
      </c>
      <c r="C43" s="53">
        <v>30</v>
      </c>
      <c r="D43" s="53">
        <v>3</v>
      </c>
      <c r="E43" s="53">
        <v>3</v>
      </c>
      <c r="F43" s="53"/>
      <c r="G43" s="53"/>
      <c r="H43" s="53"/>
      <c r="I43" s="53"/>
      <c r="J43" s="53"/>
    </row>
    <row r="44" spans="1:10" ht="27.75">
      <c r="A44" s="12">
        <f t="shared" si="1"/>
        <v>36</v>
      </c>
      <c r="B44" s="59" t="s">
        <v>69</v>
      </c>
      <c r="C44" s="53">
        <v>15</v>
      </c>
      <c r="D44" s="53">
        <v>2</v>
      </c>
      <c r="E44" s="53">
        <v>2</v>
      </c>
      <c r="F44" s="53"/>
      <c r="G44" s="53"/>
      <c r="H44" s="53"/>
      <c r="I44" s="53"/>
      <c r="J44" s="53"/>
    </row>
    <row r="45" spans="1:10" ht="13.5">
      <c r="A45" s="12">
        <f t="shared" si="1"/>
        <v>37</v>
      </c>
      <c r="B45" s="59" t="s">
        <v>20</v>
      </c>
      <c r="C45" s="53">
        <v>30</v>
      </c>
      <c r="D45" s="53">
        <v>3</v>
      </c>
      <c r="E45" s="53"/>
      <c r="F45" s="53">
        <v>3</v>
      </c>
      <c r="G45" s="53"/>
      <c r="H45" s="53"/>
      <c r="I45" s="53"/>
      <c r="J45" s="53"/>
    </row>
    <row r="46" spans="1:10" ht="13.5">
      <c r="A46" s="12">
        <f t="shared" si="1"/>
        <v>38</v>
      </c>
      <c r="B46" s="52" t="s">
        <v>65</v>
      </c>
      <c r="C46" s="53">
        <v>45</v>
      </c>
      <c r="D46" s="53">
        <v>4</v>
      </c>
      <c r="E46" s="53">
        <v>3</v>
      </c>
      <c r="F46" s="53">
        <v>1</v>
      </c>
      <c r="G46" s="53"/>
      <c r="H46" s="53"/>
      <c r="I46" s="53"/>
      <c r="J46" s="53"/>
    </row>
    <row r="47" spans="1:10" ht="13.5">
      <c r="A47" s="12">
        <f t="shared" si="1"/>
        <v>39</v>
      </c>
      <c r="B47" s="59" t="s">
        <v>19</v>
      </c>
      <c r="C47" s="53">
        <v>30</v>
      </c>
      <c r="D47" s="53">
        <v>3</v>
      </c>
      <c r="E47" s="53">
        <v>3</v>
      </c>
      <c r="F47" s="53"/>
      <c r="G47" s="53"/>
      <c r="H47" s="53"/>
      <c r="I47" s="53"/>
      <c r="J47" s="53"/>
    </row>
    <row r="48" spans="1:10" ht="13.5">
      <c r="A48" s="12">
        <f t="shared" si="1"/>
        <v>40</v>
      </c>
      <c r="B48" s="52" t="s">
        <v>100</v>
      </c>
      <c r="C48" s="53">
        <v>30</v>
      </c>
      <c r="D48" s="53">
        <v>3</v>
      </c>
      <c r="E48" s="53">
        <v>3</v>
      </c>
      <c r="F48" s="53"/>
      <c r="G48" s="53"/>
      <c r="H48" s="53"/>
      <c r="I48" s="53"/>
      <c r="J48" s="53"/>
    </row>
    <row r="49" spans="1:10" ht="12.75" customHeight="1" thickBot="1">
      <c r="A49" s="12">
        <f t="shared" si="1"/>
        <v>41</v>
      </c>
      <c r="B49" s="64" t="s">
        <v>66</v>
      </c>
      <c r="C49" s="63">
        <v>30</v>
      </c>
      <c r="D49" s="63">
        <v>3</v>
      </c>
      <c r="E49" s="63">
        <v>3</v>
      </c>
      <c r="F49" s="63"/>
      <c r="G49" s="63"/>
      <c r="H49" s="63"/>
      <c r="I49" s="63"/>
      <c r="J49" s="63"/>
    </row>
    <row r="50" spans="1:10" ht="25.5" customHeight="1" thickBot="1">
      <c r="A50" s="28"/>
      <c r="B50" s="65" t="s">
        <v>70</v>
      </c>
      <c r="C50" s="55"/>
      <c r="D50" s="56"/>
      <c r="E50" s="56"/>
      <c r="F50" s="56"/>
      <c r="G50" s="56"/>
      <c r="H50" s="56"/>
      <c r="I50" s="56"/>
      <c r="J50" s="67"/>
    </row>
    <row r="51" spans="1:10" ht="12.75" customHeight="1">
      <c r="A51" s="10">
        <v>43</v>
      </c>
      <c r="B51" s="66" t="s">
        <v>101</v>
      </c>
      <c r="C51" s="58">
        <v>30</v>
      </c>
      <c r="D51" s="58">
        <v>4</v>
      </c>
      <c r="E51" s="58">
        <v>3</v>
      </c>
      <c r="F51" s="58"/>
      <c r="G51" s="58">
        <v>1</v>
      </c>
      <c r="H51" s="58"/>
      <c r="I51" s="58"/>
      <c r="J51" s="58"/>
    </row>
    <row r="52" spans="1:10" ht="12.75" customHeight="1">
      <c r="A52" s="12">
        <v>44</v>
      </c>
      <c r="B52" s="52" t="s">
        <v>102</v>
      </c>
      <c r="C52" s="53">
        <v>30</v>
      </c>
      <c r="D52" s="53">
        <v>4</v>
      </c>
      <c r="E52" s="53">
        <v>3</v>
      </c>
      <c r="F52" s="53">
        <v>1</v>
      </c>
      <c r="G52" s="53"/>
      <c r="H52" s="53"/>
      <c r="I52" s="53"/>
      <c r="J52" s="53"/>
    </row>
    <row r="53" spans="1:10" ht="12.75" customHeight="1">
      <c r="A53" s="12">
        <v>45</v>
      </c>
      <c r="B53" s="52" t="s">
        <v>103</v>
      </c>
      <c r="C53" s="53">
        <v>30</v>
      </c>
      <c r="D53" s="53">
        <v>4</v>
      </c>
      <c r="E53" s="53">
        <v>3</v>
      </c>
      <c r="F53" s="53">
        <v>1</v>
      </c>
      <c r="G53" s="53"/>
      <c r="H53" s="53"/>
      <c r="I53" s="53"/>
      <c r="J53" s="53"/>
    </row>
    <row r="54" spans="1:10" ht="13.5">
      <c r="A54" s="12">
        <v>46</v>
      </c>
      <c r="B54" s="52" t="s">
        <v>104</v>
      </c>
      <c r="C54" s="53">
        <v>30</v>
      </c>
      <c r="D54" s="53">
        <v>4</v>
      </c>
      <c r="E54" s="53">
        <v>3</v>
      </c>
      <c r="F54" s="53">
        <v>1</v>
      </c>
      <c r="G54" s="53"/>
      <c r="H54" s="53"/>
      <c r="I54" s="53"/>
      <c r="J54" s="53"/>
    </row>
    <row r="55" spans="1:10" ht="12.75">
      <c r="A55" s="16"/>
      <c r="B55" s="68"/>
      <c r="C55" s="62"/>
      <c r="D55" s="62"/>
      <c r="E55" s="62"/>
      <c r="F55" s="62"/>
      <c r="G55" s="62"/>
      <c r="H55" s="62"/>
      <c r="I55" s="62"/>
      <c r="J55" s="62"/>
    </row>
    <row r="56" spans="1:10" ht="13.5">
      <c r="A56" s="16"/>
      <c r="B56" s="69" t="s">
        <v>84</v>
      </c>
      <c r="C56" s="53">
        <f aca="true" t="shared" si="2" ref="C56:J56">SUM(C7:C54)</f>
        <v>1800</v>
      </c>
      <c r="D56" s="53">
        <f t="shared" si="2"/>
        <v>192</v>
      </c>
      <c r="E56" s="53">
        <f t="shared" si="2"/>
        <v>122</v>
      </c>
      <c r="F56" s="53">
        <f t="shared" si="2"/>
        <v>23</v>
      </c>
      <c r="G56" s="53">
        <f t="shared" si="2"/>
        <v>22</v>
      </c>
      <c r="H56" s="53">
        <f t="shared" si="2"/>
        <v>2</v>
      </c>
      <c r="I56" s="53">
        <f t="shared" si="2"/>
        <v>3</v>
      </c>
      <c r="J56" s="53">
        <f t="shared" si="2"/>
        <v>20</v>
      </c>
    </row>
    <row r="57" spans="2:10" ht="12.75">
      <c r="B57" s="62"/>
      <c r="C57" s="62"/>
      <c r="D57" s="62"/>
      <c r="E57" s="62"/>
      <c r="F57" s="62"/>
      <c r="G57" s="62"/>
      <c r="H57" s="62"/>
      <c r="I57" s="62"/>
      <c r="J57" s="62"/>
    </row>
    <row r="58" spans="2:10" ht="27.75">
      <c r="B58" s="70" t="s">
        <v>85</v>
      </c>
      <c r="C58" s="53"/>
      <c r="D58" s="53"/>
      <c r="E58" s="71">
        <f aca="true" t="shared" si="3" ref="E58:J58">E56/$D56</f>
        <v>0.6354166666666666</v>
      </c>
      <c r="F58" s="71">
        <f t="shared" si="3"/>
        <v>0.11979166666666667</v>
      </c>
      <c r="G58" s="71">
        <f t="shared" si="3"/>
        <v>0.11458333333333333</v>
      </c>
      <c r="H58" s="71">
        <f t="shared" si="3"/>
        <v>0.010416666666666666</v>
      </c>
      <c r="I58" s="71">
        <f t="shared" si="3"/>
        <v>0.015625</v>
      </c>
      <c r="J58" s="71">
        <f t="shared" si="3"/>
        <v>0.10416666666666667</v>
      </c>
    </row>
    <row r="59" spans="2:10" ht="12.75">
      <c r="B59" s="53"/>
      <c r="C59" s="53"/>
      <c r="D59" s="53"/>
      <c r="E59" s="53"/>
      <c r="F59" s="53"/>
      <c r="G59" s="53"/>
      <c r="H59" s="53"/>
      <c r="I59" s="53"/>
      <c r="J59" s="53"/>
    </row>
    <row r="60" spans="2:10" ht="12.75">
      <c r="B60" s="72"/>
      <c r="C60" s="53"/>
      <c r="D60" s="53">
        <f>SUM(E60:G60)</f>
        <v>167</v>
      </c>
      <c r="E60" s="53">
        <f>E56</f>
        <v>122</v>
      </c>
      <c r="F60" s="53">
        <f>F56</f>
        <v>23</v>
      </c>
      <c r="G60" s="53">
        <f>G56</f>
        <v>22</v>
      </c>
      <c r="H60" s="53"/>
      <c r="I60" s="53"/>
      <c r="J60" s="53"/>
    </row>
    <row r="61" spans="2:10" ht="12.75">
      <c r="B61" s="53"/>
      <c r="C61" s="53"/>
      <c r="D61" s="53"/>
      <c r="E61" s="71">
        <f>E60/$D60</f>
        <v>0.7305389221556886</v>
      </c>
      <c r="F61" s="71">
        <f>F60/$D60</f>
        <v>0.1377245508982036</v>
      </c>
      <c r="G61" s="71">
        <f>G60/$D60</f>
        <v>0.1317365269461078</v>
      </c>
      <c r="H61" s="53"/>
      <c r="I61" s="53"/>
      <c r="J61" s="53"/>
    </row>
    <row r="62" spans="2:10" ht="12.75">
      <c r="B62" s="62"/>
      <c r="C62" s="62"/>
      <c r="D62" s="62"/>
      <c r="E62" s="62"/>
      <c r="F62" s="62"/>
      <c r="G62" s="62"/>
      <c r="H62" s="62"/>
      <c r="I62" s="62"/>
      <c r="J62" s="62"/>
    </row>
    <row r="63" spans="2:10" ht="12.75">
      <c r="B63" s="62"/>
      <c r="C63" s="62"/>
      <c r="D63" s="62">
        <f>E60+F60</f>
        <v>145</v>
      </c>
      <c r="E63" s="73">
        <f>E60/D63</f>
        <v>0.8413793103448276</v>
      </c>
      <c r="F63" s="73">
        <f>F60/D63</f>
        <v>0.15862068965517243</v>
      </c>
      <c r="G63" s="62"/>
      <c r="H63" s="62"/>
      <c r="I63" s="62"/>
      <c r="J63" s="62"/>
    </row>
  </sheetData>
  <sheetProtection/>
  <mergeCells count="6">
    <mergeCell ref="E4:J4"/>
    <mergeCell ref="B1:J1"/>
    <mergeCell ref="A4:A5"/>
    <mergeCell ref="B4:B5"/>
    <mergeCell ref="C4:C5"/>
    <mergeCell ref="D4:D5"/>
  </mergeCells>
  <printOptions/>
  <pageMargins left="0.17" right="0.28" top="0.17" bottom="0.15" header="0.17" footer="0.15"/>
  <pageSetup fitToHeight="1" fitToWidth="1" horizontalDpi="600" verticalDpi="6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125" zoomScaleNormal="125" zoomScalePageLayoutView="0" workbookViewId="0" topLeftCell="A45">
      <selection activeCell="C67" sqref="C67"/>
    </sheetView>
  </sheetViews>
  <sheetFormatPr defaultColWidth="9.140625" defaultRowHeight="12.75"/>
  <cols>
    <col min="1" max="1" width="3.421875" style="6" bestFit="1" customWidth="1"/>
    <col min="2" max="2" width="58.7109375" style="6" customWidth="1"/>
    <col min="3" max="3" width="9.140625" style="6" customWidth="1"/>
    <col min="4" max="4" width="11.8515625" style="6" bestFit="1" customWidth="1"/>
    <col min="5" max="5" width="11.7109375" style="6" bestFit="1" customWidth="1"/>
    <col min="6" max="6" width="10.7109375" style="6" bestFit="1" customWidth="1"/>
    <col min="7" max="10" width="9.7109375" style="6" bestFit="1" customWidth="1"/>
    <col min="11" max="16384" width="9.140625" style="6" customWidth="1"/>
  </cols>
  <sheetData>
    <row r="1" spans="1:10" ht="27.75" customHeight="1">
      <c r="A1" s="8"/>
      <c r="B1" s="85" t="s">
        <v>26</v>
      </c>
      <c r="C1" s="85"/>
      <c r="D1" s="85"/>
      <c r="E1" s="85"/>
      <c r="F1" s="85"/>
      <c r="G1" s="85"/>
      <c r="H1" s="85"/>
      <c r="I1" s="85"/>
      <c r="J1" s="85"/>
    </row>
    <row r="2" s="1" customFormat="1" ht="15.75">
      <c r="B2" s="23" t="s">
        <v>107</v>
      </c>
    </row>
    <row r="3" ht="15.75" customHeight="1" thickBot="1">
      <c r="B3" s="2"/>
    </row>
    <row r="4" spans="1:10" ht="13.5" customHeight="1" thickTop="1">
      <c r="A4" s="86" t="s">
        <v>0</v>
      </c>
      <c r="B4" s="88" t="s">
        <v>1</v>
      </c>
      <c r="C4" s="94" t="s">
        <v>2</v>
      </c>
      <c r="D4" s="94" t="s">
        <v>72</v>
      </c>
      <c r="E4" s="96" t="s">
        <v>88</v>
      </c>
      <c r="F4" s="97"/>
      <c r="G4" s="97"/>
      <c r="H4" s="97"/>
      <c r="I4" s="97"/>
      <c r="J4" s="98"/>
    </row>
    <row r="5" spans="1:10" ht="28.5" thickBot="1">
      <c r="A5" s="87"/>
      <c r="B5" s="89"/>
      <c r="C5" s="95"/>
      <c r="D5" s="95"/>
      <c r="E5" s="31" t="s">
        <v>73</v>
      </c>
      <c r="F5" s="31" t="s">
        <v>74</v>
      </c>
      <c r="G5" s="31" t="s">
        <v>79</v>
      </c>
      <c r="H5" s="31" t="s">
        <v>89</v>
      </c>
      <c r="I5" s="31" t="s">
        <v>82</v>
      </c>
      <c r="J5" s="31" t="s">
        <v>83</v>
      </c>
    </row>
    <row r="6" spans="1:10" ht="15.75" thickBot="1" thickTop="1">
      <c r="A6" s="3"/>
      <c r="B6" s="4" t="s">
        <v>27</v>
      </c>
      <c r="C6" s="32"/>
      <c r="D6" s="13"/>
      <c r="E6" s="13"/>
      <c r="F6" s="32"/>
      <c r="G6" s="32"/>
      <c r="H6" s="32"/>
      <c r="I6" s="32"/>
      <c r="J6" s="32"/>
    </row>
    <row r="7" spans="1:10" ht="13.5" customHeight="1" thickTop="1">
      <c r="A7" s="11">
        <v>1</v>
      </c>
      <c r="B7" s="21" t="s">
        <v>63</v>
      </c>
      <c r="C7" s="53">
        <v>60</v>
      </c>
      <c r="D7" s="53">
        <v>5</v>
      </c>
      <c r="E7" s="53"/>
      <c r="F7" s="53"/>
      <c r="G7" s="53"/>
      <c r="H7" s="53"/>
      <c r="I7" s="53"/>
      <c r="J7" s="32">
        <v>5</v>
      </c>
    </row>
    <row r="8" spans="1:10" ht="15" thickBot="1">
      <c r="A8" s="19">
        <v>2</v>
      </c>
      <c r="B8" s="74" t="s">
        <v>40</v>
      </c>
      <c r="C8" s="53">
        <v>15</v>
      </c>
      <c r="D8" s="53">
        <v>2</v>
      </c>
      <c r="E8" s="53"/>
      <c r="F8" s="53"/>
      <c r="G8" s="53"/>
      <c r="H8" s="53"/>
      <c r="I8" s="53">
        <v>2</v>
      </c>
      <c r="J8" s="32"/>
    </row>
    <row r="9" spans="1:10" ht="15.75" thickBot="1" thickTop="1">
      <c r="A9" s="18"/>
      <c r="B9" s="22" t="s">
        <v>28</v>
      </c>
      <c r="C9" s="53"/>
      <c r="D9" s="53"/>
      <c r="E9" s="53"/>
      <c r="F9" s="53"/>
      <c r="G9" s="53"/>
      <c r="H9" s="53"/>
      <c r="I9" s="53"/>
      <c r="J9" s="32"/>
    </row>
    <row r="10" spans="1:10" ht="15" thickTop="1">
      <c r="A10" s="14">
        <v>3</v>
      </c>
      <c r="B10" s="52" t="s">
        <v>97</v>
      </c>
      <c r="C10" s="53">
        <v>50</v>
      </c>
      <c r="D10" s="53">
        <v>8</v>
      </c>
      <c r="E10" s="53">
        <v>8</v>
      </c>
      <c r="F10" s="53"/>
      <c r="G10" s="53"/>
      <c r="H10" s="53"/>
      <c r="I10" s="53"/>
      <c r="J10" s="32"/>
    </row>
    <row r="11" spans="1:10" ht="13.5">
      <c r="A11" s="14">
        <v>4</v>
      </c>
      <c r="B11" s="52" t="s">
        <v>53</v>
      </c>
      <c r="C11" s="53">
        <v>45</v>
      </c>
      <c r="D11" s="53">
        <v>7</v>
      </c>
      <c r="E11" s="53">
        <v>5</v>
      </c>
      <c r="F11" s="53">
        <v>2</v>
      </c>
      <c r="G11" s="53"/>
      <c r="H11" s="53"/>
      <c r="I11" s="53"/>
      <c r="J11" s="32"/>
    </row>
    <row r="12" spans="1:10" ht="13.5" customHeight="1">
      <c r="A12" s="14">
        <v>5</v>
      </c>
      <c r="B12" s="75" t="s">
        <v>67</v>
      </c>
      <c r="C12" s="53">
        <v>55</v>
      </c>
      <c r="D12" s="53">
        <v>8</v>
      </c>
      <c r="E12" s="53">
        <v>6</v>
      </c>
      <c r="F12" s="53">
        <v>2</v>
      </c>
      <c r="G12" s="53"/>
      <c r="H12" s="53"/>
      <c r="I12" s="53"/>
      <c r="J12" s="32"/>
    </row>
    <row r="13" spans="1:10" ht="12.75">
      <c r="A13" s="14">
        <v>6</v>
      </c>
      <c r="B13" s="75" t="s">
        <v>68</v>
      </c>
      <c r="C13" s="53">
        <v>30</v>
      </c>
      <c r="D13" s="53">
        <v>5</v>
      </c>
      <c r="E13" s="53">
        <v>5</v>
      </c>
      <c r="F13" s="53"/>
      <c r="G13" s="53"/>
      <c r="H13" s="53"/>
      <c r="I13" s="53"/>
      <c r="J13" s="32"/>
    </row>
    <row r="14" spans="1:10" ht="13.5">
      <c r="A14" s="14">
        <v>7</v>
      </c>
      <c r="B14" s="52" t="s">
        <v>41</v>
      </c>
      <c r="C14" s="53">
        <v>30</v>
      </c>
      <c r="D14" s="53">
        <v>5</v>
      </c>
      <c r="E14" s="53">
        <v>2</v>
      </c>
      <c r="F14" s="53">
        <v>3</v>
      </c>
      <c r="G14" s="53"/>
      <c r="H14" s="53"/>
      <c r="I14" s="53"/>
      <c r="J14" s="32"/>
    </row>
    <row r="15" spans="1:10" ht="13.5">
      <c r="A15" s="14">
        <v>8</v>
      </c>
      <c r="B15" s="52" t="s">
        <v>31</v>
      </c>
      <c r="C15" s="53">
        <v>35</v>
      </c>
      <c r="D15" s="53">
        <v>6</v>
      </c>
      <c r="E15" s="53">
        <v>3</v>
      </c>
      <c r="F15" s="53"/>
      <c r="G15" s="53">
        <v>3</v>
      </c>
      <c r="H15" s="53"/>
      <c r="I15" s="53"/>
      <c r="J15" s="32"/>
    </row>
    <row r="16" spans="1:10" ht="13.5">
      <c r="A16" s="14">
        <v>9</v>
      </c>
      <c r="B16" s="64" t="s">
        <v>98</v>
      </c>
      <c r="C16" s="53">
        <v>30</v>
      </c>
      <c r="D16" s="53">
        <v>5</v>
      </c>
      <c r="E16" s="53">
        <v>5</v>
      </c>
      <c r="F16" s="53"/>
      <c r="G16" s="53"/>
      <c r="H16" s="53"/>
      <c r="I16" s="53"/>
      <c r="J16" s="32"/>
    </row>
    <row r="17" spans="1:10" ht="15" thickBot="1">
      <c r="A17" s="17">
        <v>10</v>
      </c>
      <c r="B17" s="64" t="s">
        <v>32</v>
      </c>
      <c r="C17" s="53">
        <v>60</v>
      </c>
      <c r="D17" s="53">
        <v>15</v>
      </c>
      <c r="E17" s="53">
        <v>10</v>
      </c>
      <c r="F17" s="53">
        <v>3</v>
      </c>
      <c r="G17" s="53">
        <v>2</v>
      </c>
      <c r="H17" s="53"/>
      <c r="I17" s="53"/>
      <c r="J17" s="32"/>
    </row>
    <row r="18" spans="1:10" ht="15.75" thickBot="1" thickTop="1">
      <c r="A18" s="18"/>
      <c r="B18" s="22" t="s">
        <v>75</v>
      </c>
      <c r="C18" s="53"/>
      <c r="D18" s="53"/>
      <c r="E18" s="53"/>
      <c r="F18" s="53"/>
      <c r="G18" s="53"/>
      <c r="H18" s="53"/>
      <c r="I18" s="53"/>
      <c r="J18" s="32"/>
    </row>
    <row r="19" spans="1:10" ht="15" customHeight="1" thickTop="1">
      <c r="A19" s="11">
        <v>11</v>
      </c>
      <c r="B19" s="52" t="s">
        <v>30</v>
      </c>
      <c r="C19" s="53">
        <v>45</v>
      </c>
      <c r="D19" s="53">
        <v>7</v>
      </c>
      <c r="E19" s="53">
        <v>7</v>
      </c>
      <c r="F19" s="53"/>
      <c r="G19" s="53"/>
      <c r="H19" s="53"/>
      <c r="I19" s="53"/>
      <c r="J19" s="32"/>
    </row>
    <row r="20" spans="1:10" ht="13.5">
      <c r="A20" s="14">
        <v>12</v>
      </c>
      <c r="B20" s="52" t="s">
        <v>47</v>
      </c>
      <c r="C20" s="53">
        <v>45</v>
      </c>
      <c r="D20" s="53">
        <v>6</v>
      </c>
      <c r="E20" s="53">
        <v>6</v>
      </c>
      <c r="F20" s="53"/>
      <c r="G20" s="53"/>
      <c r="H20" s="53"/>
      <c r="I20" s="53"/>
      <c r="J20" s="32"/>
    </row>
    <row r="21" spans="1:10" ht="13.5">
      <c r="A21" s="11">
        <v>13</v>
      </c>
      <c r="B21" s="52" t="s">
        <v>29</v>
      </c>
      <c r="C21" s="53">
        <v>30</v>
      </c>
      <c r="D21" s="53">
        <v>5</v>
      </c>
      <c r="E21" s="53">
        <v>5</v>
      </c>
      <c r="F21" s="53"/>
      <c r="G21" s="53"/>
      <c r="H21" s="53"/>
      <c r="I21" s="53"/>
      <c r="J21" s="32"/>
    </row>
    <row r="22" spans="1:10" ht="13.5">
      <c r="A22" s="14">
        <v>14</v>
      </c>
      <c r="B22" s="52" t="s">
        <v>43</v>
      </c>
      <c r="C22" s="53">
        <v>30</v>
      </c>
      <c r="D22" s="53">
        <v>5</v>
      </c>
      <c r="E22" s="53">
        <v>5</v>
      </c>
      <c r="F22" s="53"/>
      <c r="G22" s="53"/>
      <c r="H22" s="53"/>
      <c r="I22" s="53"/>
      <c r="J22" s="32"/>
    </row>
    <row r="23" spans="1:10" ht="13.5">
      <c r="A23" s="11">
        <v>15</v>
      </c>
      <c r="B23" s="52" t="s">
        <v>51</v>
      </c>
      <c r="C23" s="53">
        <v>30</v>
      </c>
      <c r="D23" s="53">
        <v>6</v>
      </c>
      <c r="E23" s="53">
        <v>3</v>
      </c>
      <c r="F23" s="53"/>
      <c r="G23" s="53">
        <v>3</v>
      </c>
      <c r="H23" s="53"/>
      <c r="I23" s="53"/>
      <c r="J23" s="32"/>
    </row>
    <row r="24" spans="1:10" ht="13.5">
      <c r="A24" s="14">
        <v>16</v>
      </c>
      <c r="B24" s="52" t="s">
        <v>52</v>
      </c>
      <c r="C24" s="53">
        <v>30</v>
      </c>
      <c r="D24" s="53">
        <v>6</v>
      </c>
      <c r="E24" s="53">
        <v>6</v>
      </c>
      <c r="F24" s="53"/>
      <c r="G24" s="53"/>
      <c r="H24" s="53"/>
      <c r="I24" s="53"/>
      <c r="J24" s="32"/>
    </row>
    <row r="25" spans="1:10" ht="12.75" customHeight="1">
      <c r="A25" s="11">
        <v>17</v>
      </c>
      <c r="B25" s="52" t="s">
        <v>44</v>
      </c>
      <c r="C25" s="53">
        <v>30</v>
      </c>
      <c r="D25" s="53">
        <v>5</v>
      </c>
      <c r="E25" s="53">
        <v>5</v>
      </c>
      <c r="F25" s="53"/>
      <c r="G25" s="53"/>
      <c r="H25" s="53"/>
      <c r="I25" s="53"/>
      <c r="J25" s="32"/>
    </row>
    <row r="26" spans="1:10" ht="13.5">
      <c r="A26" s="14">
        <v>18</v>
      </c>
      <c r="B26" s="52" t="s">
        <v>46</v>
      </c>
      <c r="C26" s="53">
        <v>30</v>
      </c>
      <c r="D26" s="53">
        <v>5</v>
      </c>
      <c r="E26" s="53">
        <v>4</v>
      </c>
      <c r="F26" s="53"/>
      <c r="G26" s="53"/>
      <c r="H26" s="53">
        <v>1</v>
      </c>
      <c r="I26" s="53"/>
      <c r="J26" s="32"/>
    </row>
    <row r="27" spans="1:10" ht="15" thickBot="1">
      <c r="A27" s="25">
        <v>19</v>
      </c>
      <c r="B27" s="64" t="s">
        <v>45</v>
      </c>
      <c r="C27" s="53">
        <v>30</v>
      </c>
      <c r="D27" s="53">
        <v>5</v>
      </c>
      <c r="E27" s="53">
        <v>4</v>
      </c>
      <c r="F27" s="53">
        <v>1</v>
      </c>
      <c r="G27" s="53"/>
      <c r="H27" s="53"/>
      <c r="I27" s="53"/>
      <c r="J27" s="32"/>
    </row>
    <row r="28" spans="1:10" ht="15.75" thickBot="1" thickTop="1">
      <c r="A28" s="18"/>
      <c r="B28" s="22" t="s">
        <v>76</v>
      </c>
      <c r="C28" s="53"/>
      <c r="D28" s="53"/>
      <c r="E28" s="53"/>
      <c r="F28" s="53"/>
      <c r="G28" s="53"/>
      <c r="H28" s="53"/>
      <c r="I28" s="53"/>
      <c r="J28" s="32"/>
    </row>
    <row r="29" spans="1:10" ht="15" thickTop="1">
      <c r="A29" s="11">
        <v>12</v>
      </c>
      <c r="B29" s="52" t="s">
        <v>34</v>
      </c>
      <c r="C29" s="53">
        <v>45</v>
      </c>
      <c r="D29" s="53">
        <v>7</v>
      </c>
      <c r="E29" s="53">
        <v>7</v>
      </c>
      <c r="F29" s="53"/>
      <c r="G29" s="53"/>
      <c r="H29" s="53"/>
      <c r="I29" s="53"/>
      <c r="J29" s="32"/>
    </row>
    <row r="30" spans="1:10" ht="13.5">
      <c r="A30" s="14">
        <v>13</v>
      </c>
      <c r="B30" s="52" t="s">
        <v>99</v>
      </c>
      <c r="C30" s="53">
        <v>30</v>
      </c>
      <c r="D30" s="53">
        <v>5</v>
      </c>
      <c r="E30" s="53">
        <v>3</v>
      </c>
      <c r="F30" s="53">
        <v>2</v>
      </c>
      <c r="G30" s="53"/>
      <c r="H30" s="53"/>
      <c r="I30" s="53"/>
      <c r="J30" s="32"/>
    </row>
    <row r="31" spans="1:10" ht="13.5">
      <c r="A31" s="11">
        <v>14</v>
      </c>
      <c r="B31" s="66" t="s">
        <v>42</v>
      </c>
      <c r="C31" s="53">
        <v>30</v>
      </c>
      <c r="D31" s="53">
        <v>5</v>
      </c>
      <c r="E31" s="53">
        <v>2</v>
      </c>
      <c r="F31" s="53">
        <v>3</v>
      </c>
      <c r="G31" s="53"/>
      <c r="H31" s="53"/>
      <c r="I31" s="53"/>
      <c r="J31" s="32"/>
    </row>
    <row r="32" spans="1:10" ht="13.5">
      <c r="A32" s="14">
        <v>15</v>
      </c>
      <c r="B32" s="52" t="s">
        <v>35</v>
      </c>
      <c r="C32" s="53">
        <v>45</v>
      </c>
      <c r="D32" s="53">
        <v>7</v>
      </c>
      <c r="E32" s="53">
        <v>7</v>
      </c>
      <c r="F32" s="53"/>
      <c r="G32" s="53"/>
      <c r="H32" s="53"/>
      <c r="I32" s="53"/>
      <c r="J32" s="32"/>
    </row>
    <row r="33" spans="1:10" ht="13.5">
      <c r="A33" s="11">
        <v>16</v>
      </c>
      <c r="B33" s="52" t="s">
        <v>48</v>
      </c>
      <c r="C33" s="53">
        <v>30</v>
      </c>
      <c r="D33" s="53">
        <v>5</v>
      </c>
      <c r="E33" s="53">
        <v>1</v>
      </c>
      <c r="F33" s="53">
        <v>4</v>
      </c>
      <c r="G33" s="53"/>
      <c r="H33" s="53"/>
      <c r="I33" s="53"/>
      <c r="J33" s="32"/>
    </row>
    <row r="34" spans="1:10" ht="13.5">
      <c r="A34" s="14">
        <v>17</v>
      </c>
      <c r="B34" s="52" t="s">
        <v>43</v>
      </c>
      <c r="C34" s="53">
        <v>30</v>
      </c>
      <c r="D34" s="53">
        <v>5</v>
      </c>
      <c r="E34" s="53">
        <v>5</v>
      </c>
      <c r="F34" s="53"/>
      <c r="G34" s="53"/>
      <c r="H34" s="53"/>
      <c r="I34" s="53"/>
      <c r="J34" s="32"/>
    </row>
    <row r="35" spans="1:10" ht="13.5">
      <c r="A35" s="11">
        <v>18</v>
      </c>
      <c r="B35" s="52" t="s">
        <v>46</v>
      </c>
      <c r="C35" s="53">
        <v>30</v>
      </c>
      <c r="D35" s="53">
        <v>5</v>
      </c>
      <c r="E35" s="53">
        <v>4</v>
      </c>
      <c r="F35" s="53"/>
      <c r="G35" s="53"/>
      <c r="H35" s="53">
        <v>1</v>
      </c>
      <c r="I35" s="53"/>
      <c r="J35" s="32"/>
    </row>
    <row r="36" spans="1:10" ht="13.5">
      <c r="A36" s="14">
        <v>19</v>
      </c>
      <c r="B36" s="52" t="s">
        <v>45</v>
      </c>
      <c r="C36" s="76">
        <v>30</v>
      </c>
      <c r="D36" s="76">
        <v>5</v>
      </c>
      <c r="E36" s="53">
        <v>4</v>
      </c>
      <c r="F36" s="53">
        <v>1</v>
      </c>
      <c r="G36" s="53"/>
      <c r="H36" s="53"/>
      <c r="I36" s="53"/>
      <c r="J36" s="32"/>
    </row>
    <row r="37" spans="1:10" ht="15" thickBot="1">
      <c r="A37" s="25">
        <v>20</v>
      </c>
      <c r="B37" s="64" t="s">
        <v>49</v>
      </c>
      <c r="C37" s="76">
        <v>30</v>
      </c>
      <c r="D37" s="76">
        <v>5</v>
      </c>
      <c r="E37" s="53">
        <v>3</v>
      </c>
      <c r="F37" s="53">
        <v>2</v>
      </c>
      <c r="G37" s="53"/>
      <c r="H37" s="53"/>
      <c r="I37" s="53"/>
      <c r="J37" s="32"/>
    </row>
    <row r="38" spans="1:10" ht="30" thickBot="1" thickTop="1">
      <c r="A38" s="18"/>
      <c r="B38" s="22" t="s">
        <v>77</v>
      </c>
      <c r="C38" s="53"/>
      <c r="D38" s="53"/>
      <c r="E38" s="53"/>
      <c r="F38" s="53"/>
      <c r="G38" s="53"/>
      <c r="H38" s="53"/>
      <c r="I38" s="53"/>
      <c r="J38" s="32"/>
    </row>
    <row r="39" spans="1:10" ht="15" thickTop="1">
      <c r="A39" s="11">
        <v>11</v>
      </c>
      <c r="B39" s="52" t="s">
        <v>34</v>
      </c>
      <c r="C39" s="53">
        <v>45</v>
      </c>
      <c r="D39" s="53">
        <v>7</v>
      </c>
      <c r="E39" s="53">
        <v>7</v>
      </c>
      <c r="F39" s="53"/>
      <c r="G39" s="53"/>
      <c r="H39" s="53"/>
      <c r="I39" s="53"/>
      <c r="J39" s="32"/>
    </row>
    <row r="40" spans="1:10" ht="13.5">
      <c r="A40" s="14">
        <v>12</v>
      </c>
      <c r="B40" s="52" t="s">
        <v>36</v>
      </c>
      <c r="C40" s="53">
        <v>30</v>
      </c>
      <c r="D40" s="53">
        <v>5</v>
      </c>
      <c r="E40" s="53">
        <v>5</v>
      </c>
      <c r="F40" s="53"/>
      <c r="G40" s="53"/>
      <c r="H40" s="53"/>
      <c r="I40" s="53"/>
      <c r="J40" s="32"/>
    </row>
    <row r="41" spans="1:10" ht="13.5">
      <c r="A41" s="11">
        <v>13</v>
      </c>
      <c r="B41" s="52" t="s">
        <v>37</v>
      </c>
      <c r="C41" s="53">
        <v>30</v>
      </c>
      <c r="D41" s="53">
        <v>5</v>
      </c>
      <c r="E41" s="53">
        <v>5</v>
      </c>
      <c r="F41" s="53"/>
      <c r="G41" s="53"/>
      <c r="H41" s="53"/>
      <c r="I41" s="53"/>
      <c r="J41" s="32"/>
    </row>
    <row r="42" spans="1:10" ht="13.5">
      <c r="A42" s="14">
        <v>14</v>
      </c>
      <c r="B42" s="52" t="s">
        <v>35</v>
      </c>
      <c r="C42" s="53">
        <v>45</v>
      </c>
      <c r="D42" s="53">
        <v>7</v>
      </c>
      <c r="E42" s="53">
        <v>7</v>
      </c>
      <c r="F42" s="53"/>
      <c r="G42" s="53"/>
      <c r="H42" s="53"/>
      <c r="I42" s="53"/>
      <c r="J42" s="32"/>
    </row>
    <row r="43" spans="1:10" ht="13.5">
      <c r="A43" s="11">
        <v>15</v>
      </c>
      <c r="B43" s="52" t="s">
        <v>48</v>
      </c>
      <c r="C43" s="53">
        <v>30</v>
      </c>
      <c r="D43" s="53">
        <v>5</v>
      </c>
      <c r="E43" s="53">
        <v>1</v>
      </c>
      <c r="F43" s="53">
        <v>4</v>
      </c>
      <c r="G43" s="53"/>
      <c r="H43" s="53"/>
      <c r="I43" s="53"/>
      <c r="J43" s="32"/>
    </row>
    <row r="44" spans="1:10" ht="13.5">
      <c r="A44" s="14">
        <v>16</v>
      </c>
      <c r="B44" s="52" t="s">
        <v>38</v>
      </c>
      <c r="C44" s="53">
        <v>30</v>
      </c>
      <c r="D44" s="53">
        <v>5</v>
      </c>
      <c r="E44" s="53">
        <v>2</v>
      </c>
      <c r="F44" s="53">
        <v>3</v>
      </c>
      <c r="G44" s="53"/>
      <c r="H44" s="53"/>
      <c r="I44" s="53"/>
      <c r="J44" s="32"/>
    </row>
    <row r="45" spans="1:10" ht="13.5">
      <c r="A45" s="11">
        <v>17</v>
      </c>
      <c r="B45" s="52" t="s">
        <v>44</v>
      </c>
      <c r="C45" s="53">
        <v>30</v>
      </c>
      <c r="D45" s="53">
        <v>5</v>
      </c>
      <c r="E45" s="53">
        <v>5</v>
      </c>
      <c r="F45" s="53"/>
      <c r="G45" s="53"/>
      <c r="H45" s="53"/>
      <c r="I45" s="53"/>
      <c r="J45" s="32"/>
    </row>
    <row r="46" spans="1:10" ht="13.5">
      <c r="A46" s="14">
        <v>18</v>
      </c>
      <c r="B46" s="52" t="s">
        <v>50</v>
      </c>
      <c r="C46" s="53">
        <v>30</v>
      </c>
      <c r="D46" s="53">
        <v>5</v>
      </c>
      <c r="E46" s="53">
        <v>4</v>
      </c>
      <c r="F46" s="53"/>
      <c r="G46" s="53">
        <v>1</v>
      </c>
      <c r="H46" s="53"/>
      <c r="I46" s="53"/>
      <c r="J46" s="32"/>
    </row>
    <row r="47" spans="1:10" ht="15" thickBot="1">
      <c r="A47" s="25">
        <v>19</v>
      </c>
      <c r="B47" s="64" t="s">
        <v>49</v>
      </c>
      <c r="C47" s="53">
        <v>30</v>
      </c>
      <c r="D47" s="53">
        <v>5</v>
      </c>
      <c r="E47" s="53">
        <v>3</v>
      </c>
      <c r="F47" s="53">
        <v>2</v>
      </c>
      <c r="G47" s="53"/>
      <c r="H47" s="53"/>
      <c r="I47" s="53"/>
      <c r="J47" s="32"/>
    </row>
    <row r="48" spans="1:10" ht="28.5" thickBot="1">
      <c r="A48" s="27"/>
      <c r="B48" s="77" t="s">
        <v>70</v>
      </c>
      <c r="C48" s="53"/>
      <c r="D48" s="53"/>
      <c r="E48" s="53"/>
      <c r="F48" s="53"/>
      <c r="G48" s="53"/>
      <c r="H48" s="53"/>
      <c r="I48" s="53"/>
      <c r="J48" s="32"/>
    </row>
    <row r="49" spans="1:10" ht="13.5">
      <c r="A49" s="11">
        <v>20</v>
      </c>
      <c r="B49" s="66" t="s">
        <v>101</v>
      </c>
      <c r="C49" s="53">
        <v>30</v>
      </c>
      <c r="D49" s="53">
        <v>4</v>
      </c>
      <c r="E49" s="53">
        <v>3</v>
      </c>
      <c r="F49" s="53">
        <v>1</v>
      </c>
      <c r="G49" s="53"/>
      <c r="H49" s="53"/>
      <c r="I49" s="53"/>
      <c r="J49" s="32"/>
    </row>
    <row r="50" spans="1:10" ht="13.5">
      <c r="A50" s="11">
        <v>21</v>
      </c>
      <c r="B50" s="52" t="s">
        <v>102</v>
      </c>
      <c r="C50" s="53">
        <v>30</v>
      </c>
      <c r="D50" s="53">
        <v>4</v>
      </c>
      <c r="E50" s="53">
        <v>3</v>
      </c>
      <c r="F50" s="53">
        <v>1</v>
      </c>
      <c r="G50" s="53"/>
      <c r="H50" s="53"/>
      <c r="I50" s="53"/>
      <c r="J50" s="32"/>
    </row>
    <row r="51" spans="1:12" s="7" customFormat="1" ht="13.5">
      <c r="A51" s="11">
        <v>22</v>
      </c>
      <c r="B51" s="52" t="s">
        <v>103</v>
      </c>
      <c r="C51" s="76">
        <v>30</v>
      </c>
      <c r="D51" s="76">
        <v>4</v>
      </c>
      <c r="E51" s="76">
        <v>3</v>
      </c>
      <c r="F51" s="76">
        <v>1</v>
      </c>
      <c r="G51" s="76"/>
      <c r="H51" s="76"/>
      <c r="I51" s="76"/>
      <c r="J51" s="33"/>
      <c r="L51" s="6"/>
    </row>
    <row r="52" spans="1:9" ht="12.75">
      <c r="A52" s="7"/>
      <c r="B52" s="68"/>
      <c r="C52" s="62"/>
      <c r="D52" s="62"/>
      <c r="E52" s="62"/>
      <c r="F52" s="62"/>
      <c r="G52" s="62"/>
      <c r="H52" s="62"/>
      <c r="I52" s="62"/>
    </row>
    <row r="53" spans="1:10" ht="13.5">
      <c r="A53" s="7"/>
      <c r="B53" s="69" t="s">
        <v>86</v>
      </c>
      <c r="C53" s="53">
        <f>SUM(C7:C17)+SUM(C49:C51)</f>
        <v>500</v>
      </c>
      <c r="D53" s="53">
        <f aca="true" t="shared" si="0" ref="D53:J53">SUM(D7:D17)+SUM(D49:D51)</f>
        <v>78</v>
      </c>
      <c r="E53" s="53">
        <f t="shared" si="0"/>
        <v>53</v>
      </c>
      <c r="F53" s="53">
        <f t="shared" si="0"/>
        <v>13</v>
      </c>
      <c r="G53" s="53">
        <f t="shared" si="0"/>
        <v>5</v>
      </c>
      <c r="H53" s="53">
        <f t="shared" si="0"/>
        <v>0</v>
      </c>
      <c r="I53" s="53">
        <f t="shared" si="0"/>
        <v>2</v>
      </c>
      <c r="J53" s="32">
        <f t="shared" si="0"/>
        <v>5</v>
      </c>
    </row>
    <row r="54" spans="2:12" s="7" customFormat="1" ht="13.5">
      <c r="B54" s="69" t="s">
        <v>90</v>
      </c>
      <c r="C54" s="76">
        <f>SUM(C19:C27)</f>
        <v>300</v>
      </c>
      <c r="D54" s="76">
        <f aca="true" t="shared" si="1" ref="D54:J54">SUM(D19:D27)</f>
        <v>50</v>
      </c>
      <c r="E54" s="76">
        <f t="shared" si="1"/>
        <v>45</v>
      </c>
      <c r="F54" s="76">
        <f t="shared" si="1"/>
        <v>1</v>
      </c>
      <c r="G54" s="76">
        <f t="shared" si="1"/>
        <v>3</v>
      </c>
      <c r="H54" s="76">
        <f t="shared" si="1"/>
        <v>1</v>
      </c>
      <c r="I54" s="76">
        <f t="shared" si="1"/>
        <v>0</v>
      </c>
      <c r="J54" s="33">
        <f t="shared" si="1"/>
        <v>0</v>
      </c>
      <c r="L54" s="6"/>
    </row>
    <row r="55" spans="2:12" s="7" customFormat="1" ht="13.5">
      <c r="B55" s="78" t="s">
        <v>91</v>
      </c>
      <c r="C55" s="76">
        <f>SUM(C29:C37)</f>
        <v>300</v>
      </c>
      <c r="D55" s="76">
        <f aca="true" t="shared" si="2" ref="D55:J55">SUM(D29:D37)</f>
        <v>49</v>
      </c>
      <c r="E55" s="76">
        <f t="shared" si="2"/>
        <v>36</v>
      </c>
      <c r="F55" s="76">
        <f t="shared" si="2"/>
        <v>12</v>
      </c>
      <c r="G55" s="76">
        <f t="shared" si="2"/>
        <v>0</v>
      </c>
      <c r="H55" s="76">
        <f t="shared" si="2"/>
        <v>1</v>
      </c>
      <c r="I55" s="76">
        <f t="shared" si="2"/>
        <v>0</v>
      </c>
      <c r="J55" s="33">
        <f t="shared" si="2"/>
        <v>0</v>
      </c>
      <c r="L55" s="6"/>
    </row>
    <row r="56" spans="2:12" s="7" customFormat="1" ht="27.75">
      <c r="B56" s="69" t="s">
        <v>92</v>
      </c>
      <c r="C56" s="76">
        <f>SUM(C39:C47)</f>
        <v>300</v>
      </c>
      <c r="D56" s="76">
        <f aca="true" t="shared" si="3" ref="D56:J56">SUM(D39:D47)</f>
        <v>49</v>
      </c>
      <c r="E56" s="76">
        <f t="shared" si="3"/>
        <v>39</v>
      </c>
      <c r="F56" s="76">
        <f t="shared" si="3"/>
        <v>9</v>
      </c>
      <c r="G56" s="76">
        <f t="shared" si="3"/>
        <v>1</v>
      </c>
      <c r="H56" s="76">
        <f t="shared" si="3"/>
        <v>0</v>
      </c>
      <c r="I56" s="76">
        <f t="shared" si="3"/>
        <v>0</v>
      </c>
      <c r="J56" s="33">
        <f t="shared" si="3"/>
        <v>0</v>
      </c>
      <c r="L56" s="6"/>
    </row>
    <row r="57" spans="2:9" s="7" customFormat="1" ht="12.75">
      <c r="B57" s="79"/>
      <c r="C57" s="79"/>
      <c r="D57" s="79"/>
      <c r="E57" s="79"/>
      <c r="F57" s="79"/>
      <c r="G57" s="79"/>
      <c r="H57" s="79"/>
      <c r="I57" s="79"/>
    </row>
    <row r="58" spans="2:10" ht="13.5">
      <c r="B58" s="72" t="s">
        <v>87</v>
      </c>
      <c r="C58" s="53">
        <f>C53+SUM(C54:C56)/3</f>
        <v>800</v>
      </c>
      <c r="D58" s="80">
        <f>SUM(E58:J58)</f>
        <v>127.33333333333333</v>
      </c>
      <c r="E58" s="80">
        <f aca="true" t="shared" si="4" ref="E58:J58">E53+SUM(E54:E56)/3</f>
        <v>93</v>
      </c>
      <c r="F58" s="80">
        <f t="shared" si="4"/>
        <v>20.333333333333332</v>
      </c>
      <c r="G58" s="80">
        <f t="shared" si="4"/>
        <v>6.333333333333333</v>
      </c>
      <c r="H58" s="80">
        <f t="shared" si="4"/>
        <v>0.6666666666666666</v>
      </c>
      <c r="I58" s="80">
        <f t="shared" si="4"/>
        <v>2</v>
      </c>
      <c r="J58" s="45">
        <f t="shared" si="4"/>
        <v>5</v>
      </c>
    </row>
    <row r="59" spans="2:9" ht="12.75">
      <c r="B59" s="62"/>
      <c r="C59" s="62"/>
      <c r="D59" s="62"/>
      <c r="E59" s="62"/>
      <c r="F59" s="62"/>
      <c r="G59" s="62"/>
      <c r="H59" s="62"/>
      <c r="I59" s="62"/>
    </row>
    <row r="60" spans="2:10" ht="27.75">
      <c r="B60" s="44" t="s">
        <v>85</v>
      </c>
      <c r="C60" s="32"/>
      <c r="D60" s="32"/>
      <c r="E60" s="46">
        <f aca="true" t="shared" si="5" ref="E60:J60">E58/$D58</f>
        <v>0.7303664921465969</v>
      </c>
      <c r="F60" s="46">
        <f t="shared" si="5"/>
        <v>0.15968586387434555</v>
      </c>
      <c r="G60" s="46">
        <f t="shared" si="5"/>
        <v>0.049738219895287955</v>
      </c>
      <c r="H60" s="46">
        <f t="shared" si="5"/>
        <v>0.005235602094240838</v>
      </c>
      <c r="I60" s="46">
        <f t="shared" si="5"/>
        <v>0.015706806282722512</v>
      </c>
      <c r="J60" s="46">
        <f t="shared" si="5"/>
        <v>0.03926701570680628</v>
      </c>
    </row>
    <row r="61" spans="2:10" ht="12.75">
      <c r="B61" s="32"/>
      <c r="C61" s="32"/>
      <c r="D61" s="32"/>
      <c r="E61" s="32"/>
      <c r="F61" s="32"/>
      <c r="G61" s="32"/>
      <c r="H61" s="32"/>
      <c r="I61" s="32"/>
      <c r="J61" s="32"/>
    </row>
    <row r="62" spans="2:10" ht="12.75">
      <c r="B62" s="32"/>
      <c r="C62" s="32"/>
      <c r="D62" s="45">
        <f>SUM(E58:F58)</f>
        <v>113.33333333333333</v>
      </c>
      <c r="E62" s="45">
        <f>E58</f>
        <v>93</v>
      </c>
      <c r="F62" s="45">
        <f>F58</f>
        <v>20.333333333333332</v>
      </c>
      <c r="G62" s="32"/>
      <c r="H62" s="32"/>
      <c r="I62" s="32"/>
      <c r="J62" s="32"/>
    </row>
    <row r="63" spans="2:10" ht="12.75">
      <c r="B63" s="32"/>
      <c r="C63" s="32"/>
      <c r="D63" s="32"/>
      <c r="E63" s="46">
        <f>E62/$D62</f>
        <v>0.8205882352941177</v>
      </c>
      <c r="F63" s="46">
        <f>F62/$D62</f>
        <v>0.17941176470588235</v>
      </c>
      <c r="G63" s="32"/>
      <c r="H63" s="32"/>
      <c r="I63" s="32"/>
      <c r="J63" s="32"/>
    </row>
  </sheetData>
  <sheetProtection/>
  <mergeCells count="6">
    <mergeCell ref="C4:C5"/>
    <mergeCell ref="D4:D5"/>
    <mergeCell ref="E4:J4"/>
    <mergeCell ref="A4:A5"/>
    <mergeCell ref="B4:B5"/>
    <mergeCell ref="B1:J1"/>
  </mergeCells>
  <printOptions/>
  <pageMargins left="0.75" right="0.75" top="1" bottom="1" header="0.5" footer="0.5"/>
  <pageSetup fitToHeight="1" fitToWidth="1" horizontalDpi="600" verticalDpi="600" orientation="portrait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125" zoomScaleNormal="125" zoomScalePageLayoutView="0" workbookViewId="0" topLeftCell="A31">
      <selection activeCell="G48" sqref="G48"/>
    </sheetView>
  </sheetViews>
  <sheetFormatPr defaultColWidth="9.140625" defaultRowHeight="12.75"/>
  <cols>
    <col min="1" max="1" width="4.7109375" style="9" bestFit="1" customWidth="1"/>
    <col min="2" max="2" width="55.421875" style="9" customWidth="1"/>
    <col min="3" max="4" width="9.140625" style="9" customWidth="1"/>
    <col min="5" max="5" width="11.7109375" style="9" bestFit="1" customWidth="1"/>
    <col min="6" max="16384" width="9.140625" style="9" customWidth="1"/>
  </cols>
  <sheetData>
    <row r="1" spans="1:10" ht="27.75" customHeight="1">
      <c r="A1" s="8"/>
      <c r="B1" s="85" t="s">
        <v>108</v>
      </c>
      <c r="C1" s="85"/>
      <c r="D1" s="85"/>
      <c r="E1" s="85"/>
      <c r="F1" s="85"/>
      <c r="G1" s="85"/>
      <c r="H1" s="85"/>
      <c r="I1" s="85"/>
      <c r="J1" s="85"/>
    </row>
    <row r="2" s="1" customFormat="1" ht="15.75">
      <c r="B2" s="81" t="s">
        <v>78</v>
      </c>
    </row>
    <row r="3" ht="15.75" customHeight="1" thickBot="1">
      <c r="B3" s="2"/>
    </row>
    <row r="4" spans="1:10" ht="13.5" customHeight="1" thickTop="1">
      <c r="A4" s="86" t="s">
        <v>0</v>
      </c>
      <c r="B4" s="88" t="s">
        <v>1</v>
      </c>
      <c r="C4" s="90" t="s">
        <v>2</v>
      </c>
      <c r="D4" s="92" t="s">
        <v>72</v>
      </c>
      <c r="E4" s="82" t="s">
        <v>80</v>
      </c>
      <c r="F4" s="83"/>
      <c r="G4" s="83"/>
      <c r="H4" s="83"/>
      <c r="I4" s="83"/>
      <c r="J4" s="84"/>
    </row>
    <row r="5" spans="1:10" ht="28.5" thickBot="1">
      <c r="A5" s="87"/>
      <c r="B5" s="89"/>
      <c r="C5" s="91"/>
      <c r="D5" s="93"/>
      <c r="E5" s="40" t="s">
        <v>73</v>
      </c>
      <c r="F5" s="40" t="s">
        <v>74</v>
      </c>
      <c r="G5" s="40" t="s">
        <v>79</v>
      </c>
      <c r="H5" s="40" t="s">
        <v>81</v>
      </c>
      <c r="I5" s="40" t="s">
        <v>82</v>
      </c>
      <c r="J5" s="41" t="s">
        <v>83</v>
      </c>
    </row>
    <row r="6" spans="1:10" ht="15.75" thickBot="1" thickTop="1">
      <c r="A6" s="3"/>
      <c r="B6" s="4" t="s">
        <v>12</v>
      </c>
      <c r="C6" s="35"/>
      <c r="D6" s="36"/>
      <c r="E6" s="36"/>
      <c r="F6" s="36"/>
      <c r="G6" s="36"/>
      <c r="H6" s="36"/>
      <c r="I6" s="36"/>
      <c r="J6" s="37"/>
    </row>
    <row r="7" spans="1:10" ht="15" thickTop="1">
      <c r="A7" s="10">
        <v>1</v>
      </c>
      <c r="B7" s="15" t="s">
        <v>64</v>
      </c>
      <c r="C7" s="34">
        <v>18</v>
      </c>
      <c r="D7" s="34">
        <v>4</v>
      </c>
      <c r="E7" s="34"/>
      <c r="F7" s="34"/>
      <c r="G7" s="34">
        <v>2</v>
      </c>
      <c r="H7" s="34">
        <v>2</v>
      </c>
      <c r="I7" s="34"/>
      <c r="J7" s="34"/>
    </row>
    <row r="8" spans="1:10" ht="13.5">
      <c r="A8" s="10">
        <v>2</v>
      </c>
      <c r="B8" s="52" t="s">
        <v>94</v>
      </c>
      <c r="C8" s="53">
        <v>9</v>
      </c>
      <c r="D8" s="53">
        <v>2</v>
      </c>
      <c r="E8" s="53">
        <v>2</v>
      </c>
      <c r="F8" s="53"/>
      <c r="G8" s="53"/>
      <c r="H8" s="53"/>
      <c r="I8" s="53"/>
      <c r="J8" s="13"/>
    </row>
    <row r="9" spans="1:10" ht="13.5">
      <c r="A9" s="10">
        <v>3</v>
      </c>
      <c r="B9" s="21" t="s">
        <v>61</v>
      </c>
      <c r="C9" s="53">
        <v>9</v>
      </c>
      <c r="D9" s="53">
        <v>2</v>
      </c>
      <c r="E9" s="53"/>
      <c r="F9" s="53"/>
      <c r="G9" s="53"/>
      <c r="H9" s="53"/>
      <c r="I9" s="53"/>
      <c r="J9" s="13">
        <v>2</v>
      </c>
    </row>
    <row r="10" spans="1:10" ht="15" thickBot="1">
      <c r="A10" s="10">
        <v>4</v>
      </c>
      <c r="B10" s="52" t="s">
        <v>93</v>
      </c>
      <c r="C10" s="53">
        <v>120</v>
      </c>
      <c r="D10" s="53">
        <v>9</v>
      </c>
      <c r="E10" s="53"/>
      <c r="F10" s="53"/>
      <c r="G10" s="53"/>
      <c r="H10" s="53"/>
      <c r="I10" s="53"/>
      <c r="J10" s="13">
        <v>9</v>
      </c>
    </row>
    <row r="11" spans="1:10" ht="15.75" thickBot="1" thickTop="1">
      <c r="A11" s="3"/>
      <c r="B11" s="54" t="s">
        <v>13</v>
      </c>
      <c r="C11" s="55"/>
      <c r="D11" s="56"/>
      <c r="E11" s="56"/>
      <c r="F11" s="56"/>
      <c r="G11" s="56"/>
      <c r="H11" s="56"/>
      <c r="I11" s="56"/>
      <c r="J11" s="37"/>
    </row>
    <row r="12" spans="1:10" ht="15" thickTop="1">
      <c r="A12" s="12">
        <f>A10+1</f>
        <v>5</v>
      </c>
      <c r="B12" s="57" t="s">
        <v>4</v>
      </c>
      <c r="C12" s="58">
        <v>36</v>
      </c>
      <c r="D12" s="58">
        <v>5</v>
      </c>
      <c r="E12" s="58">
        <v>1</v>
      </c>
      <c r="F12" s="58"/>
      <c r="G12" s="58">
        <v>4</v>
      </c>
      <c r="H12" s="58"/>
      <c r="I12" s="58"/>
      <c r="J12" s="34"/>
    </row>
    <row r="13" spans="1:10" ht="13.5">
      <c r="A13" s="12">
        <f>A12+1</f>
        <v>6</v>
      </c>
      <c r="B13" s="29" t="s">
        <v>11</v>
      </c>
      <c r="C13" s="53">
        <v>18</v>
      </c>
      <c r="D13" s="53">
        <v>3</v>
      </c>
      <c r="E13" s="53">
        <v>1</v>
      </c>
      <c r="F13" s="53">
        <v>2</v>
      </c>
      <c r="G13" s="53"/>
      <c r="H13" s="53"/>
      <c r="I13" s="53"/>
      <c r="J13" s="13"/>
    </row>
    <row r="14" spans="1:10" ht="13.5" customHeight="1">
      <c r="A14" s="12">
        <f aca="true" t="shared" si="0" ref="A14:A32">A13+1</f>
        <v>7</v>
      </c>
      <c r="B14" s="59" t="s">
        <v>25</v>
      </c>
      <c r="C14" s="53">
        <v>21</v>
      </c>
      <c r="D14" s="53">
        <v>4</v>
      </c>
      <c r="E14" s="53">
        <v>4</v>
      </c>
      <c r="F14" s="53"/>
      <c r="G14" s="53"/>
      <c r="H14" s="53"/>
      <c r="I14" s="53"/>
      <c r="J14" s="13"/>
    </row>
    <row r="15" spans="1:10" ht="13.5">
      <c r="A15" s="12">
        <f t="shared" si="0"/>
        <v>8</v>
      </c>
      <c r="B15" s="60" t="s">
        <v>55</v>
      </c>
      <c r="C15" s="53">
        <v>27</v>
      </c>
      <c r="D15" s="53">
        <v>6</v>
      </c>
      <c r="E15" s="53">
        <v>1</v>
      </c>
      <c r="F15" s="53"/>
      <c r="G15" s="53">
        <v>5</v>
      </c>
      <c r="H15" s="53"/>
      <c r="I15" s="53"/>
      <c r="J15" s="13"/>
    </row>
    <row r="16" spans="1:10" ht="13.5">
      <c r="A16" s="12">
        <f t="shared" si="0"/>
        <v>9</v>
      </c>
      <c r="B16" s="60" t="s">
        <v>56</v>
      </c>
      <c r="C16" s="53">
        <v>33</v>
      </c>
      <c r="D16" s="53">
        <v>4</v>
      </c>
      <c r="E16" s="53">
        <v>1</v>
      </c>
      <c r="F16" s="53"/>
      <c r="G16" s="53">
        <v>3</v>
      </c>
      <c r="H16" s="53"/>
      <c r="I16" s="53"/>
      <c r="J16" s="13"/>
    </row>
    <row r="17" spans="1:10" ht="13.5">
      <c r="A17" s="12">
        <f t="shared" si="0"/>
        <v>10</v>
      </c>
      <c r="B17" s="61" t="s">
        <v>57</v>
      </c>
      <c r="C17" s="53">
        <v>27</v>
      </c>
      <c r="D17" s="53">
        <v>5</v>
      </c>
      <c r="E17" s="53">
        <v>5</v>
      </c>
      <c r="F17" s="53"/>
      <c r="G17" s="53"/>
      <c r="H17" s="53"/>
      <c r="I17" s="53"/>
      <c r="J17" s="13"/>
    </row>
    <row r="18" spans="1:10" ht="13.5">
      <c r="A18" s="12">
        <f t="shared" si="0"/>
        <v>11</v>
      </c>
      <c r="B18" s="61" t="s">
        <v>58</v>
      </c>
      <c r="C18" s="53">
        <v>18</v>
      </c>
      <c r="D18" s="53">
        <v>4</v>
      </c>
      <c r="E18" s="53">
        <v>4</v>
      </c>
      <c r="F18" s="53"/>
      <c r="G18" s="53"/>
      <c r="H18" s="53"/>
      <c r="I18" s="53"/>
      <c r="J18" s="13"/>
    </row>
    <row r="19" spans="1:10" ht="13.5">
      <c r="A19" s="12">
        <f t="shared" si="0"/>
        <v>12</v>
      </c>
      <c r="B19" s="59" t="s">
        <v>23</v>
      </c>
      <c r="C19" s="53">
        <v>24</v>
      </c>
      <c r="D19" s="53">
        <v>5</v>
      </c>
      <c r="E19" s="53">
        <v>2</v>
      </c>
      <c r="F19" s="53">
        <v>3</v>
      </c>
      <c r="G19" s="53"/>
      <c r="H19" s="53"/>
      <c r="I19" s="53"/>
      <c r="J19" s="13"/>
    </row>
    <row r="20" spans="1:10" ht="13.5">
      <c r="A20" s="12">
        <f t="shared" si="0"/>
        <v>13</v>
      </c>
      <c r="B20" s="21" t="s">
        <v>21</v>
      </c>
      <c r="C20" s="53">
        <v>27</v>
      </c>
      <c r="D20" s="53">
        <v>5</v>
      </c>
      <c r="E20" s="53">
        <v>5</v>
      </c>
      <c r="F20" s="53"/>
      <c r="G20" s="53"/>
      <c r="H20" s="53"/>
      <c r="I20" s="53"/>
      <c r="J20" s="13"/>
    </row>
    <row r="21" spans="1:10" ht="13.5">
      <c r="A21" s="12">
        <f t="shared" si="0"/>
        <v>14</v>
      </c>
      <c r="B21" s="21" t="s">
        <v>6</v>
      </c>
      <c r="C21" s="53">
        <v>27</v>
      </c>
      <c r="D21" s="53">
        <v>4</v>
      </c>
      <c r="E21" s="53">
        <v>3</v>
      </c>
      <c r="F21" s="53"/>
      <c r="G21" s="53">
        <v>1</v>
      </c>
      <c r="H21" s="53"/>
      <c r="I21" s="53"/>
      <c r="J21" s="13"/>
    </row>
    <row r="22" spans="1:10" ht="13.5">
      <c r="A22" s="12">
        <f t="shared" si="0"/>
        <v>15</v>
      </c>
      <c r="B22" s="29" t="s">
        <v>10</v>
      </c>
      <c r="C22" s="53">
        <v>18</v>
      </c>
      <c r="D22" s="53">
        <v>3</v>
      </c>
      <c r="E22" s="53"/>
      <c r="F22" s="53">
        <v>3</v>
      </c>
      <c r="G22" s="53"/>
      <c r="H22" s="53"/>
      <c r="I22" s="53"/>
      <c r="J22" s="13"/>
    </row>
    <row r="23" spans="1:10" ht="13.5">
      <c r="A23" s="12">
        <f t="shared" si="0"/>
        <v>16</v>
      </c>
      <c r="B23" s="61" t="s">
        <v>59</v>
      </c>
      <c r="C23" s="53">
        <v>18</v>
      </c>
      <c r="D23" s="53">
        <v>4</v>
      </c>
      <c r="E23" s="53">
        <v>4</v>
      </c>
      <c r="F23" s="53"/>
      <c r="G23" s="53"/>
      <c r="H23" s="53"/>
      <c r="I23" s="53"/>
      <c r="J23" s="13"/>
    </row>
    <row r="24" spans="1:10" ht="13.5">
      <c r="A24" s="12">
        <f t="shared" si="0"/>
        <v>17</v>
      </c>
      <c r="B24" s="61" t="s">
        <v>60</v>
      </c>
      <c r="C24" s="53">
        <v>27</v>
      </c>
      <c r="D24" s="53">
        <v>5</v>
      </c>
      <c r="E24" s="53">
        <v>5</v>
      </c>
      <c r="F24" s="53"/>
      <c r="G24" s="53"/>
      <c r="H24" s="53"/>
      <c r="I24" s="53"/>
      <c r="J24" s="13"/>
    </row>
    <row r="25" spans="1:10" ht="13.5">
      <c r="A25" s="12">
        <f t="shared" si="0"/>
        <v>18</v>
      </c>
      <c r="B25" s="29" t="s">
        <v>8</v>
      </c>
      <c r="C25" s="53">
        <v>36</v>
      </c>
      <c r="D25" s="53">
        <v>6</v>
      </c>
      <c r="E25" s="53">
        <v>5</v>
      </c>
      <c r="F25" s="53"/>
      <c r="G25" s="53">
        <v>1</v>
      </c>
      <c r="H25" s="53"/>
      <c r="I25" s="53"/>
      <c r="J25" s="13"/>
    </row>
    <row r="26" spans="1:10" ht="13.5">
      <c r="A26" s="12">
        <f t="shared" si="0"/>
        <v>19</v>
      </c>
      <c r="B26" s="29" t="s">
        <v>39</v>
      </c>
      <c r="C26" s="53">
        <v>18</v>
      </c>
      <c r="D26" s="53">
        <v>3</v>
      </c>
      <c r="E26" s="53">
        <v>3</v>
      </c>
      <c r="F26" s="53"/>
      <c r="G26" s="53"/>
      <c r="H26" s="53"/>
      <c r="I26" s="53"/>
      <c r="J26" s="13"/>
    </row>
    <row r="27" spans="1:10" ht="13.5">
      <c r="A27" s="12">
        <f t="shared" si="0"/>
        <v>20</v>
      </c>
      <c r="B27" s="21" t="s">
        <v>54</v>
      </c>
      <c r="C27" s="53">
        <v>18</v>
      </c>
      <c r="D27" s="53">
        <v>3</v>
      </c>
      <c r="E27" s="53"/>
      <c r="F27" s="53"/>
      <c r="G27" s="53"/>
      <c r="H27" s="53"/>
      <c r="I27" s="53">
        <v>3</v>
      </c>
      <c r="J27" s="13"/>
    </row>
    <row r="28" spans="1:10" ht="13.5">
      <c r="A28" s="12">
        <f t="shared" si="0"/>
        <v>21</v>
      </c>
      <c r="B28" s="59" t="s">
        <v>15</v>
      </c>
      <c r="C28" s="53">
        <v>36</v>
      </c>
      <c r="D28" s="53">
        <v>6</v>
      </c>
      <c r="E28" s="53">
        <v>6</v>
      </c>
      <c r="F28" s="53"/>
      <c r="G28" s="53"/>
      <c r="H28" s="53"/>
      <c r="I28" s="53"/>
      <c r="J28" s="13"/>
    </row>
    <row r="29" spans="1:10" ht="13.5">
      <c r="A29" s="12">
        <f t="shared" si="0"/>
        <v>22</v>
      </c>
      <c r="B29" s="62" t="s">
        <v>5</v>
      </c>
      <c r="C29" s="53">
        <v>27</v>
      </c>
      <c r="D29" s="53">
        <v>4</v>
      </c>
      <c r="E29" s="53">
        <v>4</v>
      </c>
      <c r="F29" s="53"/>
      <c r="G29" s="53"/>
      <c r="H29" s="53"/>
      <c r="I29" s="53"/>
      <c r="J29" s="13"/>
    </row>
    <row r="30" spans="1:10" ht="13.5">
      <c r="A30" s="12">
        <f t="shared" si="0"/>
        <v>23</v>
      </c>
      <c r="B30" s="60" t="s">
        <v>18</v>
      </c>
      <c r="C30" s="53">
        <v>27</v>
      </c>
      <c r="D30" s="53">
        <v>3</v>
      </c>
      <c r="E30" s="53">
        <v>2</v>
      </c>
      <c r="F30" s="53"/>
      <c r="G30" s="53">
        <v>1</v>
      </c>
      <c r="H30" s="53"/>
      <c r="I30" s="53"/>
      <c r="J30" s="13"/>
    </row>
    <row r="31" spans="1:10" ht="13.5">
      <c r="A31" s="12">
        <f t="shared" si="0"/>
        <v>24</v>
      </c>
      <c r="B31" s="59" t="s">
        <v>16</v>
      </c>
      <c r="C31" s="53">
        <v>27</v>
      </c>
      <c r="D31" s="53">
        <v>5</v>
      </c>
      <c r="E31" s="53">
        <v>2</v>
      </c>
      <c r="F31" s="53">
        <v>3</v>
      </c>
      <c r="G31" s="53"/>
      <c r="H31" s="53"/>
      <c r="I31" s="53"/>
      <c r="J31" s="13"/>
    </row>
    <row r="32" spans="1:10" ht="15" thickBot="1">
      <c r="A32" s="12">
        <f t="shared" si="0"/>
        <v>25</v>
      </c>
      <c r="B32" s="52" t="s">
        <v>7</v>
      </c>
      <c r="C32" s="63">
        <v>36</v>
      </c>
      <c r="D32" s="63">
        <v>12</v>
      </c>
      <c r="E32" s="63">
        <v>8</v>
      </c>
      <c r="F32" s="63">
        <v>2</v>
      </c>
      <c r="G32" s="63">
        <v>2</v>
      </c>
      <c r="H32" s="63"/>
      <c r="I32" s="63"/>
      <c r="J32" s="38"/>
    </row>
    <row r="33" spans="1:10" ht="15.75" thickBot="1" thickTop="1">
      <c r="A33" s="3"/>
      <c r="B33" s="54" t="s">
        <v>14</v>
      </c>
      <c r="C33" s="55"/>
      <c r="D33" s="56"/>
      <c r="E33" s="56"/>
      <c r="F33" s="56"/>
      <c r="G33" s="56"/>
      <c r="H33" s="56"/>
      <c r="I33" s="56"/>
      <c r="J33" s="39"/>
    </row>
    <row r="34" spans="1:10" ht="15" customHeight="1" thickTop="1">
      <c r="A34" s="12">
        <v>26</v>
      </c>
      <c r="B34" s="52" t="s">
        <v>24</v>
      </c>
      <c r="C34" s="58">
        <v>18</v>
      </c>
      <c r="D34" s="58">
        <v>4</v>
      </c>
      <c r="E34" s="58">
        <v>3</v>
      </c>
      <c r="F34" s="58">
        <v>1</v>
      </c>
      <c r="G34" s="58"/>
      <c r="H34" s="58"/>
      <c r="I34" s="58"/>
      <c r="J34" s="34"/>
    </row>
    <row r="35" spans="1:10" ht="13.5">
      <c r="A35" s="12">
        <v>27</v>
      </c>
      <c r="B35" s="52" t="s">
        <v>95</v>
      </c>
      <c r="C35" s="53">
        <v>18</v>
      </c>
      <c r="D35" s="53">
        <v>4</v>
      </c>
      <c r="E35" s="53">
        <v>3</v>
      </c>
      <c r="F35" s="53"/>
      <c r="G35" s="53">
        <v>1</v>
      </c>
      <c r="H35" s="53"/>
      <c r="I35" s="53"/>
      <c r="J35" s="13"/>
    </row>
    <row r="36" spans="1:10" ht="27.75">
      <c r="A36" s="12">
        <v>28</v>
      </c>
      <c r="B36" s="52" t="s">
        <v>96</v>
      </c>
      <c r="C36" s="53">
        <v>27</v>
      </c>
      <c r="D36" s="53">
        <v>3</v>
      </c>
      <c r="E36" s="53">
        <v>2</v>
      </c>
      <c r="F36" s="53">
        <v>1</v>
      </c>
      <c r="G36" s="53"/>
      <c r="H36" s="53"/>
      <c r="I36" s="53"/>
      <c r="J36" s="13"/>
    </row>
    <row r="37" spans="1:10" ht="13.5">
      <c r="A37" s="12">
        <v>29</v>
      </c>
      <c r="B37" s="59" t="s">
        <v>33</v>
      </c>
      <c r="C37" s="53">
        <v>18</v>
      </c>
      <c r="D37" s="53">
        <v>3</v>
      </c>
      <c r="E37" s="53">
        <v>3</v>
      </c>
      <c r="F37" s="53"/>
      <c r="G37" s="53"/>
      <c r="H37" s="53"/>
      <c r="I37" s="53"/>
      <c r="J37" s="13"/>
    </row>
    <row r="38" spans="1:10" ht="13.5">
      <c r="A38" s="12">
        <v>30</v>
      </c>
      <c r="B38" s="52" t="s">
        <v>62</v>
      </c>
      <c r="C38" s="53">
        <v>27</v>
      </c>
      <c r="D38" s="53">
        <v>5</v>
      </c>
      <c r="E38" s="53">
        <v>5</v>
      </c>
      <c r="F38" s="53"/>
      <c r="G38" s="53"/>
      <c r="H38" s="53"/>
      <c r="I38" s="53"/>
      <c r="J38" s="13"/>
    </row>
    <row r="39" spans="1:10" ht="13.5">
      <c r="A39" s="12">
        <v>31</v>
      </c>
      <c r="B39" s="52" t="s">
        <v>22</v>
      </c>
      <c r="C39" s="53">
        <v>27</v>
      </c>
      <c r="D39" s="53">
        <v>5</v>
      </c>
      <c r="E39" s="53">
        <v>4</v>
      </c>
      <c r="F39" s="53">
        <v>1</v>
      </c>
      <c r="G39" s="53"/>
      <c r="H39" s="53"/>
      <c r="I39" s="53"/>
      <c r="J39" s="13"/>
    </row>
    <row r="40" spans="1:10" ht="13.5">
      <c r="A40" s="12">
        <v>32</v>
      </c>
      <c r="B40" s="59" t="s">
        <v>17</v>
      </c>
      <c r="C40" s="53">
        <v>36</v>
      </c>
      <c r="D40" s="53">
        <v>6</v>
      </c>
      <c r="E40" s="53">
        <v>5</v>
      </c>
      <c r="F40" s="53"/>
      <c r="G40" s="53">
        <v>1</v>
      </c>
      <c r="H40" s="53"/>
      <c r="I40" s="53"/>
      <c r="J40" s="13"/>
    </row>
    <row r="41" spans="1:10" ht="13.5">
      <c r="A41" s="12">
        <v>33</v>
      </c>
      <c r="B41" s="59" t="s">
        <v>71</v>
      </c>
      <c r="C41" s="53">
        <v>18</v>
      </c>
      <c r="D41" s="53">
        <v>3</v>
      </c>
      <c r="E41" s="53">
        <v>3</v>
      </c>
      <c r="F41" s="53"/>
      <c r="G41" s="53"/>
      <c r="H41" s="53"/>
      <c r="I41" s="53"/>
      <c r="J41" s="13"/>
    </row>
    <row r="42" spans="1:10" ht="27.75">
      <c r="A42" s="30">
        <v>34</v>
      </c>
      <c r="B42" s="59" t="s">
        <v>69</v>
      </c>
      <c r="C42" s="53">
        <v>9</v>
      </c>
      <c r="D42" s="53">
        <v>2</v>
      </c>
      <c r="E42" s="53">
        <v>2</v>
      </c>
      <c r="F42" s="53"/>
      <c r="G42" s="53"/>
      <c r="H42" s="53"/>
      <c r="I42" s="53"/>
      <c r="J42" s="13"/>
    </row>
    <row r="43" spans="1:10" ht="13.5">
      <c r="A43" s="12">
        <v>35</v>
      </c>
      <c r="B43" s="59" t="s">
        <v>20</v>
      </c>
      <c r="C43" s="53">
        <v>18</v>
      </c>
      <c r="D43" s="53">
        <v>3</v>
      </c>
      <c r="E43" s="53"/>
      <c r="F43" s="53">
        <v>3</v>
      </c>
      <c r="G43" s="53"/>
      <c r="H43" s="53"/>
      <c r="I43" s="53"/>
      <c r="J43" s="13"/>
    </row>
    <row r="44" spans="1:10" ht="13.5">
      <c r="A44" s="12">
        <v>36</v>
      </c>
      <c r="B44" s="52" t="s">
        <v>65</v>
      </c>
      <c r="C44" s="53">
        <v>27</v>
      </c>
      <c r="D44" s="53">
        <v>4</v>
      </c>
      <c r="E44" s="53">
        <v>3</v>
      </c>
      <c r="F44" s="53">
        <v>1</v>
      </c>
      <c r="G44" s="53"/>
      <c r="H44" s="53"/>
      <c r="I44" s="53"/>
      <c r="J44" s="13"/>
    </row>
    <row r="45" spans="1:10" ht="13.5">
      <c r="A45" s="12">
        <v>37</v>
      </c>
      <c r="B45" s="59" t="s">
        <v>19</v>
      </c>
      <c r="C45" s="53">
        <v>27</v>
      </c>
      <c r="D45" s="53">
        <v>3</v>
      </c>
      <c r="E45" s="53">
        <v>3</v>
      </c>
      <c r="F45" s="53"/>
      <c r="G45" s="53"/>
      <c r="H45" s="53"/>
      <c r="I45" s="53"/>
      <c r="J45" s="13"/>
    </row>
    <row r="46" spans="1:10" ht="13.5">
      <c r="A46" s="12">
        <v>38</v>
      </c>
      <c r="B46" s="52" t="s">
        <v>100</v>
      </c>
      <c r="C46" s="53">
        <v>18</v>
      </c>
      <c r="D46" s="53">
        <v>3</v>
      </c>
      <c r="E46" s="53">
        <v>3</v>
      </c>
      <c r="F46" s="53"/>
      <c r="G46" s="53"/>
      <c r="H46" s="53"/>
      <c r="I46" s="53"/>
      <c r="J46" s="13"/>
    </row>
    <row r="47" spans="1:10" ht="12.75" customHeight="1" thickBot="1">
      <c r="A47" s="24">
        <v>39</v>
      </c>
      <c r="B47" s="64" t="s">
        <v>66</v>
      </c>
      <c r="C47" s="63">
        <v>18</v>
      </c>
      <c r="D47" s="63">
        <v>3</v>
      </c>
      <c r="E47" s="63">
        <v>3</v>
      </c>
      <c r="F47" s="63"/>
      <c r="G47" s="63"/>
      <c r="H47" s="63"/>
      <c r="I47" s="63"/>
      <c r="J47" s="38"/>
    </row>
    <row r="48" spans="1:10" ht="24.75" customHeight="1" thickBot="1">
      <c r="A48" s="28"/>
      <c r="B48" s="65" t="s">
        <v>70</v>
      </c>
      <c r="C48" s="55"/>
      <c r="D48" s="56"/>
      <c r="E48" s="56"/>
      <c r="F48" s="56"/>
      <c r="G48" s="56"/>
      <c r="H48" s="56"/>
      <c r="I48" s="56"/>
      <c r="J48" s="37"/>
    </row>
    <row r="49" spans="1:10" ht="12.75" customHeight="1">
      <c r="A49" s="10">
        <v>40</v>
      </c>
      <c r="B49" s="66" t="s">
        <v>101</v>
      </c>
      <c r="C49" s="58">
        <v>18</v>
      </c>
      <c r="D49" s="58">
        <v>4</v>
      </c>
      <c r="E49" s="58">
        <v>3</v>
      </c>
      <c r="F49" s="58"/>
      <c r="G49" s="58">
        <v>1</v>
      </c>
      <c r="H49" s="58"/>
      <c r="I49" s="58"/>
      <c r="J49" s="34"/>
    </row>
    <row r="50" spans="1:10" ht="12.75" customHeight="1">
      <c r="A50" s="12">
        <v>41</v>
      </c>
      <c r="B50" s="52" t="s">
        <v>102</v>
      </c>
      <c r="C50" s="53">
        <v>18</v>
      </c>
      <c r="D50" s="53">
        <v>4</v>
      </c>
      <c r="E50" s="53">
        <v>3</v>
      </c>
      <c r="F50" s="53">
        <v>1</v>
      </c>
      <c r="G50" s="53"/>
      <c r="H50" s="53"/>
      <c r="I50" s="53"/>
      <c r="J50" s="13"/>
    </row>
    <row r="51" spans="1:10" ht="12.75" customHeight="1">
      <c r="A51" s="12">
        <v>42</v>
      </c>
      <c r="B51" s="52" t="s">
        <v>103</v>
      </c>
      <c r="C51" s="53">
        <v>18</v>
      </c>
      <c r="D51" s="53">
        <v>4</v>
      </c>
      <c r="E51" s="53">
        <v>3</v>
      </c>
      <c r="F51" s="53">
        <v>1</v>
      </c>
      <c r="G51" s="53"/>
      <c r="H51" s="53"/>
      <c r="I51" s="53"/>
      <c r="J51" s="13"/>
    </row>
    <row r="52" spans="1:10" ht="13.5">
      <c r="A52" s="12">
        <v>43</v>
      </c>
      <c r="B52" s="52" t="s">
        <v>104</v>
      </c>
      <c r="C52" s="53">
        <v>18</v>
      </c>
      <c r="D52" s="53">
        <v>4</v>
      </c>
      <c r="E52" s="53">
        <v>3</v>
      </c>
      <c r="F52" s="53">
        <v>1</v>
      </c>
      <c r="G52" s="53"/>
      <c r="H52" s="53"/>
      <c r="I52" s="53"/>
      <c r="J52" s="13"/>
    </row>
    <row r="53" spans="1:2" ht="12.75">
      <c r="A53" s="16"/>
      <c r="B53" s="5"/>
    </row>
    <row r="54" spans="1:10" ht="13.5">
      <c r="A54" s="16"/>
      <c r="B54" s="42" t="s">
        <v>84</v>
      </c>
      <c r="C54" s="13">
        <f aca="true" t="shared" si="1" ref="C54:J54">SUM(C7:C52)</f>
        <v>1080</v>
      </c>
      <c r="D54" s="13">
        <f t="shared" si="1"/>
        <v>183</v>
      </c>
      <c r="E54" s="13">
        <f t="shared" si="1"/>
        <v>122</v>
      </c>
      <c r="F54" s="13">
        <f t="shared" si="1"/>
        <v>23</v>
      </c>
      <c r="G54" s="13">
        <f t="shared" si="1"/>
        <v>22</v>
      </c>
      <c r="H54" s="13">
        <f t="shared" si="1"/>
        <v>2</v>
      </c>
      <c r="I54" s="13">
        <f t="shared" si="1"/>
        <v>3</v>
      </c>
      <c r="J54" s="13">
        <f t="shared" si="1"/>
        <v>11</v>
      </c>
    </row>
    <row r="55" ht="12.75">
      <c r="B55" s="20"/>
    </row>
    <row r="56" spans="2:10" ht="27.75">
      <c r="B56" s="47" t="s">
        <v>85</v>
      </c>
      <c r="C56" s="13"/>
      <c r="D56" s="13"/>
      <c r="E56" s="48">
        <f aca="true" t="shared" si="2" ref="E56:J56">E54/$D54</f>
        <v>0.6666666666666666</v>
      </c>
      <c r="F56" s="48">
        <f t="shared" si="2"/>
        <v>0.12568306010928962</v>
      </c>
      <c r="G56" s="48">
        <f t="shared" si="2"/>
        <v>0.12021857923497267</v>
      </c>
      <c r="H56" s="48">
        <f t="shared" si="2"/>
        <v>0.01092896174863388</v>
      </c>
      <c r="I56" s="48">
        <f t="shared" si="2"/>
        <v>0.01639344262295082</v>
      </c>
      <c r="J56" s="48">
        <f t="shared" si="2"/>
        <v>0.060109289617486336</v>
      </c>
    </row>
    <row r="57" spans="2:10" ht="12.75">
      <c r="B57" s="13"/>
      <c r="C57" s="13"/>
      <c r="D57" s="13"/>
      <c r="E57" s="13"/>
      <c r="F57" s="13"/>
      <c r="G57" s="13"/>
      <c r="H57" s="13"/>
      <c r="I57" s="13"/>
      <c r="J57" s="13"/>
    </row>
    <row r="58" spans="2:10" ht="12.75">
      <c r="B58" s="49"/>
      <c r="C58" s="13"/>
      <c r="D58" s="13">
        <f>SUM(E58:G58)</f>
        <v>167</v>
      </c>
      <c r="E58" s="13">
        <f>E54</f>
        <v>122</v>
      </c>
      <c r="F58" s="13">
        <f>F54</f>
        <v>23</v>
      </c>
      <c r="G58" s="13">
        <f>G54</f>
        <v>22</v>
      </c>
      <c r="H58" s="13"/>
      <c r="I58" s="13"/>
      <c r="J58" s="13"/>
    </row>
    <row r="59" spans="2:10" ht="12.75">
      <c r="B59" s="13"/>
      <c r="C59" s="13"/>
      <c r="D59" s="13"/>
      <c r="E59" s="48">
        <f>E58/$D58</f>
        <v>0.7305389221556886</v>
      </c>
      <c r="F59" s="48">
        <f>F58/$D58</f>
        <v>0.1377245508982036</v>
      </c>
      <c r="G59" s="48">
        <f>G58/$D58</f>
        <v>0.1317365269461078</v>
      </c>
      <c r="H59" s="13"/>
      <c r="I59" s="13"/>
      <c r="J59" s="13"/>
    </row>
  </sheetData>
  <sheetProtection/>
  <mergeCells count="6">
    <mergeCell ref="B1:J1"/>
    <mergeCell ref="A4:A5"/>
    <mergeCell ref="B4:B5"/>
    <mergeCell ref="C4:C5"/>
    <mergeCell ref="D4:D5"/>
    <mergeCell ref="E4:J4"/>
  </mergeCells>
  <printOptions/>
  <pageMargins left="0.17" right="0.28" top="0.17" bottom="0.15" header="0.17" footer="0.15"/>
  <pageSetup fitToHeight="1" fitToWidth="1" horizontalDpi="600" verticalDpi="600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125" zoomScaleNormal="125" zoomScalePageLayoutView="0" workbookViewId="0" topLeftCell="A40">
      <selection activeCell="B2" sqref="B2"/>
    </sheetView>
  </sheetViews>
  <sheetFormatPr defaultColWidth="9.140625" defaultRowHeight="12.75"/>
  <cols>
    <col min="1" max="1" width="3.421875" style="6" bestFit="1" customWidth="1"/>
    <col min="2" max="2" width="58.7109375" style="6" customWidth="1"/>
    <col min="3" max="3" width="9.140625" style="6" customWidth="1"/>
    <col min="4" max="4" width="11.8515625" style="6" bestFit="1" customWidth="1"/>
    <col min="5" max="5" width="11.7109375" style="6" bestFit="1" customWidth="1"/>
    <col min="6" max="6" width="10.7109375" style="6" bestFit="1" customWidth="1"/>
    <col min="7" max="10" width="9.7109375" style="6" bestFit="1" customWidth="1"/>
    <col min="11" max="16384" width="9.140625" style="6" customWidth="1"/>
  </cols>
  <sheetData>
    <row r="1" spans="1:10" ht="27.75" customHeight="1">
      <c r="A1" s="8"/>
      <c r="B1" s="85" t="s">
        <v>109</v>
      </c>
      <c r="C1" s="85"/>
      <c r="D1" s="85"/>
      <c r="E1" s="85"/>
      <c r="F1" s="85"/>
      <c r="G1" s="85"/>
      <c r="H1" s="85"/>
      <c r="I1" s="85"/>
      <c r="J1" s="85"/>
    </row>
    <row r="2" s="1" customFormat="1" ht="15.75">
      <c r="B2" s="23" t="s">
        <v>107</v>
      </c>
    </row>
    <row r="3" ht="15.75" customHeight="1" thickBot="1">
      <c r="B3" s="2"/>
    </row>
    <row r="4" spans="1:10" ht="13.5" customHeight="1" thickTop="1">
      <c r="A4" s="86" t="s">
        <v>0</v>
      </c>
      <c r="B4" s="88" t="s">
        <v>1</v>
      </c>
      <c r="C4" s="94" t="s">
        <v>2</v>
      </c>
      <c r="D4" s="94" t="s">
        <v>72</v>
      </c>
      <c r="E4" s="96" t="s">
        <v>88</v>
      </c>
      <c r="F4" s="97"/>
      <c r="G4" s="97"/>
      <c r="H4" s="97"/>
      <c r="I4" s="97"/>
      <c r="J4" s="98"/>
    </row>
    <row r="5" spans="1:10" ht="28.5" thickBot="1">
      <c r="A5" s="87"/>
      <c r="B5" s="89"/>
      <c r="C5" s="95"/>
      <c r="D5" s="95"/>
      <c r="E5" s="31" t="s">
        <v>73</v>
      </c>
      <c r="F5" s="31" t="s">
        <v>74</v>
      </c>
      <c r="G5" s="31" t="s">
        <v>79</v>
      </c>
      <c r="H5" s="31" t="s">
        <v>89</v>
      </c>
      <c r="I5" s="31" t="s">
        <v>82</v>
      </c>
      <c r="J5" s="31" t="s">
        <v>83</v>
      </c>
    </row>
    <row r="6" spans="1:10" ht="15.75" thickBot="1" thickTop="1">
      <c r="A6" s="3"/>
      <c r="B6" s="4" t="s">
        <v>27</v>
      </c>
      <c r="C6" s="32"/>
      <c r="D6" s="13"/>
      <c r="E6" s="13"/>
      <c r="F6" s="32"/>
      <c r="G6" s="32"/>
      <c r="H6" s="32"/>
      <c r="I6" s="32"/>
      <c r="J6" s="32"/>
    </row>
    <row r="7" spans="1:10" ht="13.5" customHeight="1" thickTop="1">
      <c r="A7" s="11">
        <v>1</v>
      </c>
      <c r="B7" s="52" t="s">
        <v>93</v>
      </c>
      <c r="C7" s="53">
        <v>36</v>
      </c>
      <c r="D7" s="53">
        <v>5</v>
      </c>
      <c r="E7" s="53"/>
      <c r="F7" s="53"/>
      <c r="G7" s="53"/>
      <c r="H7" s="53"/>
      <c r="I7" s="32"/>
      <c r="J7" s="32">
        <v>5</v>
      </c>
    </row>
    <row r="8" spans="1:10" ht="15" thickBot="1">
      <c r="A8" s="19">
        <v>2</v>
      </c>
      <c r="B8" s="74" t="s">
        <v>40</v>
      </c>
      <c r="C8" s="53">
        <v>9</v>
      </c>
      <c r="D8" s="53">
        <v>2</v>
      </c>
      <c r="E8" s="53"/>
      <c r="F8" s="53"/>
      <c r="G8" s="53"/>
      <c r="H8" s="53"/>
      <c r="I8" s="32">
        <v>2</v>
      </c>
      <c r="J8" s="32"/>
    </row>
    <row r="9" spans="1:10" ht="15.75" thickBot="1" thickTop="1">
      <c r="A9" s="18"/>
      <c r="B9" s="22" t="s">
        <v>28</v>
      </c>
      <c r="C9" s="53"/>
      <c r="D9" s="53"/>
      <c r="E9" s="53"/>
      <c r="F9" s="53"/>
      <c r="G9" s="53"/>
      <c r="H9" s="53"/>
      <c r="I9" s="32"/>
      <c r="J9" s="32"/>
    </row>
    <row r="10" spans="1:10" ht="15" thickTop="1">
      <c r="A10" s="14">
        <v>3</v>
      </c>
      <c r="B10" s="52" t="s">
        <v>105</v>
      </c>
      <c r="C10" s="53">
        <v>30</v>
      </c>
      <c r="D10" s="53">
        <v>8</v>
      </c>
      <c r="E10" s="53">
        <v>8</v>
      </c>
      <c r="F10" s="53"/>
      <c r="G10" s="53"/>
      <c r="H10" s="53"/>
      <c r="I10" s="32"/>
      <c r="J10" s="32"/>
    </row>
    <row r="11" spans="1:10" ht="13.5">
      <c r="A11" s="14">
        <v>4</v>
      </c>
      <c r="B11" s="52" t="s">
        <v>53</v>
      </c>
      <c r="C11" s="53">
        <v>27</v>
      </c>
      <c r="D11" s="53">
        <v>7</v>
      </c>
      <c r="E11" s="53">
        <v>5</v>
      </c>
      <c r="F11" s="53">
        <v>2</v>
      </c>
      <c r="G11" s="53"/>
      <c r="H11" s="53"/>
      <c r="I11" s="32"/>
      <c r="J11" s="32"/>
    </row>
    <row r="12" spans="1:10" ht="13.5" customHeight="1">
      <c r="A12" s="14">
        <v>5</v>
      </c>
      <c r="B12" s="75" t="s">
        <v>67</v>
      </c>
      <c r="C12" s="53">
        <v>33</v>
      </c>
      <c r="D12" s="53">
        <v>8</v>
      </c>
      <c r="E12" s="53">
        <v>6</v>
      </c>
      <c r="F12" s="53">
        <v>2</v>
      </c>
      <c r="G12" s="53"/>
      <c r="H12" s="53"/>
      <c r="I12" s="32"/>
      <c r="J12" s="32"/>
    </row>
    <row r="13" spans="1:10" ht="12.75">
      <c r="A13" s="14">
        <v>6</v>
      </c>
      <c r="B13" s="75" t="s">
        <v>68</v>
      </c>
      <c r="C13" s="53">
        <v>18</v>
      </c>
      <c r="D13" s="53">
        <v>5</v>
      </c>
      <c r="E13" s="53">
        <v>5</v>
      </c>
      <c r="F13" s="53"/>
      <c r="G13" s="53"/>
      <c r="H13" s="53"/>
      <c r="I13" s="32"/>
      <c r="J13" s="32"/>
    </row>
    <row r="14" spans="1:10" ht="13.5">
      <c r="A14" s="14">
        <v>7</v>
      </c>
      <c r="B14" s="52" t="s">
        <v>41</v>
      </c>
      <c r="C14" s="53">
        <v>18</v>
      </c>
      <c r="D14" s="53">
        <v>5</v>
      </c>
      <c r="E14" s="53">
        <v>2</v>
      </c>
      <c r="F14" s="53">
        <v>3</v>
      </c>
      <c r="G14" s="53"/>
      <c r="H14" s="53"/>
      <c r="I14" s="32"/>
      <c r="J14" s="32"/>
    </row>
    <row r="15" spans="1:10" ht="13.5">
      <c r="A15" s="14">
        <v>8</v>
      </c>
      <c r="B15" s="52" t="s">
        <v>31</v>
      </c>
      <c r="C15" s="53">
        <v>21</v>
      </c>
      <c r="D15" s="53">
        <v>6</v>
      </c>
      <c r="E15" s="53">
        <v>3</v>
      </c>
      <c r="F15" s="53"/>
      <c r="G15" s="53">
        <v>3</v>
      </c>
      <c r="H15" s="53"/>
      <c r="I15" s="32"/>
      <c r="J15" s="32"/>
    </row>
    <row r="16" spans="1:10" ht="13.5">
      <c r="A16" s="14">
        <v>9</v>
      </c>
      <c r="B16" s="64" t="s">
        <v>98</v>
      </c>
      <c r="C16" s="53">
        <v>18</v>
      </c>
      <c r="D16" s="53">
        <v>5</v>
      </c>
      <c r="E16" s="53">
        <v>5</v>
      </c>
      <c r="F16" s="53"/>
      <c r="G16" s="53"/>
      <c r="H16" s="53"/>
      <c r="I16" s="32"/>
      <c r="J16" s="32"/>
    </row>
    <row r="17" spans="1:10" ht="15" thickBot="1">
      <c r="A17" s="17">
        <v>10</v>
      </c>
      <c r="B17" s="64" t="s">
        <v>32</v>
      </c>
      <c r="C17" s="53">
        <v>36</v>
      </c>
      <c r="D17" s="53">
        <v>15</v>
      </c>
      <c r="E17" s="53">
        <v>10</v>
      </c>
      <c r="F17" s="53">
        <v>3</v>
      </c>
      <c r="G17" s="53">
        <v>2</v>
      </c>
      <c r="H17" s="53"/>
      <c r="I17" s="32"/>
      <c r="J17" s="32"/>
    </row>
    <row r="18" spans="1:10" ht="15.75" thickBot="1" thickTop="1">
      <c r="A18" s="18"/>
      <c r="B18" s="22" t="s">
        <v>75</v>
      </c>
      <c r="C18" s="53"/>
      <c r="D18" s="53"/>
      <c r="E18" s="53"/>
      <c r="F18" s="53"/>
      <c r="G18" s="53"/>
      <c r="H18" s="53"/>
      <c r="I18" s="32"/>
      <c r="J18" s="32"/>
    </row>
    <row r="19" spans="1:10" ht="15" customHeight="1" thickTop="1">
      <c r="A19" s="11">
        <v>11</v>
      </c>
      <c r="B19" s="52" t="s">
        <v>30</v>
      </c>
      <c r="C19" s="53">
        <v>27</v>
      </c>
      <c r="D19" s="53">
        <v>7</v>
      </c>
      <c r="E19" s="53">
        <v>7</v>
      </c>
      <c r="F19" s="53"/>
      <c r="G19" s="53"/>
      <c r="H19" s="53"/>
      <c r="I19" s="32"/>
      <c r="J19" s="32"/>
    </row>
    <row r="20" spans="1:10" ht="13.5">
      <c r="A20" s="14">
        <v>12</v>
      </c>
      <c r="B20" s="52" t="s">
        <v>47</v>
      </c>
      <c r="C20" s="53">
        <v>27</v>
      </c>
      <c r="D20" s="53">
        <v>6</v>
      </c>
      <c r="E20" s="53">
        <v>6</v>
      </c>
      <c r="F20" s="53"/>
      <c r="G20" s="53"/>
      <c r="H20" s="53"/>
      <c r="I20" s="32"/>
      <c r="J20" s="32"/>
    </row>
    <row r="21" spans="1:10" ht="13.5">
      <c r="A21" s="11">
        <v>13</v>
      </c>
      <c r="B21" s="52" t="s">
        <v>29</v>
      </c>
      <c r="C21" s="53">
        <v>18</v>
      </c>
      <c r="D21" s="53">
        <v>5</v>
      </c>
      <c r="E21" s="53">
        <v>5</v>
      </c>
      <c r="F21" s="53"/>
      <c r="G21" s="53"/>
      <c r="H21" s="53"/>
      <c r="I21" s="32"/>
      <c r="J21" s="32"/>
    </row>
    <row r="22" spans="1:10" ht="13.5">
      <c r="A22" s="14">
        <v>14</v>
      </c>
      <c r="B22" s="52" t="s">
        <v>43</v>
      </c>
      <c r="C22" s="53">
        <v>18</v>
      </c>
      <c r="D22" s="53">
        <v>5</v>
      </c>
      <c r="E22" s="53">
        <v>5</v>
      </c>
      <c r="F22" s="53"/>
      <c r="G22" s="53"/>
      <c r="H22" s="53"/>
      <c r="I22" s="32"/>
      <c r="J22" s="32"/>
    </row>
    <row r="23" spans="1:10" ht="13.5">
      <c r="A23" s="11">
        <v>15</v>
      </c>
      <c r="B23" s="52" t="s">
        <v>51</v>
      </c>
      <c r="C23" s="53">
        <v>18</v>
      </c>
      <c r="D23" s="53">
        <v>6</v>
      </c>
      <c r="E23" s="53">
        <v>3</v>
      </c>
      <c r="F23" s="53"/>
      <c r="G23" s="53">
        <v>3</v>
      </c>
      <c r="H23" s="53"/>
      <c r="I23" s="32"/>
      <c r="J23" s="32"/>
    </row>
    <row r="24" spans="1:10" ht="13.5">
      <c r="A24" s="14">
        <v>16</v>
      </c>
      <c r="B24" s="52" t="s">
        <v>52</v>
      </c>
      <c r="C24" s="53">
        <v>18</v>
      </c>
      <c r="D24" s="53">
        <v>6</v>
      </c>
      <c r="E24" s="53">
        <v>6</v>
      </c>
      <c r="F24" s="53"/>
      <c r="G24" s="53"/>
      <c r="H24" s="53"/>
      <c r="I24" s="32"/>
      <c r="J24" s="32"/>
    </row>
    <row r="25" spans="1:10" ht="12.75" customHeight="1">
      <c r="A25" s="11">
        <v>17</v>
      </c>
      <c r="B25" s="52" t="s">
        <v>44</v>
      </c>
      <c r="C25" s="53">
        <v>18</v>
      </c>
      <c r="D25" s="53">
        <v>5</v>
      </c>
      <c r="E25" s="53">
        <v>5</v>
      </c>
      <c r="F25" s="53"/>
      <c r="G25" s="53"/>
      <c r="H25" s="53"/>
      <c r="I25" s="32"/>
      <c r="J25" s="32"/>
    </row>
    <row r="26" spans="1:10" ht="13.5">
      <c r="A26" s="14">
        <v>18</v>
      </c>
      <c r="B26" s="52" t="s">
        <v>46</v>
      </c>
      <c r="C26" s="53">
        <v>18</v>
      </c>
      <c r="D26" s="53">
        <v>5</v>
      </c>
      <c r="E26" s="53">
        <v>4</v>
      </c>
      <c r="F26" s="53"/>
      <c r="G26" s="53"/>
      <c r="H26" s="53">
        <v>1</v>
      </c>
      <c r="I26" s="32"/>
      <c r="J26" s="32"/>
    </row>
    <row r="27" spans="1:10" ht="15" thickBot="1">
      <c r="A27" s="25">
        <v>19</v>
      </c>
      <c r="B27" s="64" t="s">
        <v>45</v>
      </c>
      <c r="C27" s="53">
        <v>18</v>
      </c>
      <c r="D27" s="53">
        <v>5</v>
      </c>
      <c r="E27" s="53">
        <v>4</v>
      </c>
      <c r="F27" s="53">
        <v>1</v>
      </c>
      <c r="G27" s="53"/>
      <c r="H27" s="53"/>
      <c r="I27" s="32"/>
      <c r="J27" s="32"/>
    </row>
    <row r="28" spans="1:10" ht="15.75" thickBot="1" thickTop="1">
      <c r="A28" s="18"/>
      <c r="B28" s="22" t="s">
        <v>76</v>
      </c>
      <c r="C28" s="53"/>
      <c r="D28" s="53"/>
      <c r="E28" s="53"/>
      <c r="F28" s="53"/>
      <c r="G28" s="53"/>
      <c r="H28" s="53"/>
      <c r="I28" s="32"/>
      <c r="J28" s="32"/>
    </row>
    <row r="29" spans="1:10" ht="15" thickTop="1">
      <c r="A29" s="11">
        <v>12</v>
      </c>
      <c r="B29" s="52" t="s">
        <v>34</v>
      </c>
      <c r="C29" s="53">
        <v>27</v>
      </c>
      <c r="D29" s="53">
        <v>7</v>
      </c>
      <c r="E29" s="53">
        <v>7</v>
      </c>
      <c r="F29" s="53"/>
      <c r="G29" s="53"/>
      <c r="H29" s="53"/>
      <c r="I29" s="32"/>
      <c r="J29" s="32"/>
    </row>
    <row r="30" spans="1:10" ht="13.5">
      <c r="A30" s="14">
        <v>13</v>
      </c>
      <c r="B30" s="52" t="s">
        <v>99</v>
      </c>
      <c r="C30" s="53">
        <v>18</v>
      </c>
      <c r="D30" s="53">
        <v>5</v>
      </c>
      <c r="E30" s="53">
        <v>3</v>
      </c>
      <c r="F30" s="53">
        <v>2</v>
      </c>
      <c r="G30" s="53"/>
      <c r="H30" s="53"/>
      <c r="I30" s="32"/>
      <c r="J30" s="32"/>
    </row>
    <row r="31" spans="1:10" ht="13.5">
      <c r="A31" s="11">
        <v>14</v>
      </c>
      <c r="B31" s="66" t="s">
        <v>42</v>
      </c>
      <c r="C31" s="53">
        <v>18</v>
      </c>
      <c r="D31" s="53">
        <v>5</v>
      </c>
      <c r="E31" s="53">
        <v>2</v>
      </c>
      <c r="F31" s="53">
        <v>3</v>
      </c>
      <c r="G31" s="53"/>
      <c r="H31" s="53"/>
      <c r="I31" s="32"/>
      <c r="J31" s="32"/>
    </row>
    <row r="32" spans="1:10" ht="13.5">
      <c r="A32" s="14">
        <v>15</v>
      </c>
      <c r="B32" s="52" t="s">
        <v>35</v>
      </c>
      <c r="C32" s="53">
        <v>27</v>
      </c>
      <c r="D32" s="53">
        <v>7</v>
      </c>
      <c r="E32" s="53">
        <v>7</v>
      </c>
      <c r="F32" s="53"/>
      <c r="G32" s="53"/>
      <c r="H32" s="53"/>
      <c r="I32" s="32"/>
      <c r="J32" s="32"/>
    </row>
    <row r="33" spans="1:10" ht="13.5">
      <c r="A33" s="11">
        <v>16</v>
      </c>
      <c r="B33" s="52" t="s">
        <v>48</v>
      </c>
      <c r="C33" s="53">
        <v>18</v>
      </c>
      <c r="D33" s="53">
        <v>5</v>
      </c>
      <c r="E33" s="53">
        <v>1</v>
      </c>
      <c r="F33" s="53">
        <v>4</v>
      </c>
      <c r="G33" s="53"/>
      <c r="H33" s="53"/>
      <c r="I33" s="32"/>
      <c r="J33" s="32"/>
    </row>
    <row r="34" spans="1:10" ht="13.5">
      <c r="A34" s="14">
        <v>17</v>
      </c>
      <c r="B34" s="52" t="s">
        <v>43</v>
      </c>
      <c r="C34" s="53">
        <v>18</v>
      </c>
      <c r="D34" s="53">
        <v>5</v>
      </c>
      <c r="E34" s="53">
        <v>5</v>
      </c>
      <c r="F34" s="53"/>
      <c r="G34" s="53"/>
      <c r="H34" s="53"/>
      <c r="I34" s="32"/>
      <c r="J34" s="32"/>
    </row>
    <row r="35" spans="1:10" ht="13.5">
      <c r="A35" s="11">
        <v>18</v>
      </c>
      <c r="B35" s="52" t="s">
        <v>46</v>
      </c>
      <c r="C35" s="53">
        <v>18</v>
      </c>
      <c r="D35" s="53">
        <v>5</v>
      </c>
      <c r="E35" s="53">
        <v>4</v>
      </c>
      <c r="F35" s="53"/>
      <c r="G35" s="53"/>
      <c r="H35" s="53">
        <v>1</v>
      </c>
      <c r="I35" s="32"/>
      <c r="J35" s="32"/>
    </row>
    <row r="36" spans="1:10" ht="13.5">
      <c r="A36" s="14">
        <v>19</v>
      </c>
      <c r="B36" s="52" t="s">
        <v>45</v>
      </c>
      <c r="C36" s="76">
        <v>18</v>
      </c>
      <c r="D36" s="76">
        <v>5</v>
      </c>
      <c r="E36" s="53">
        <v>4</v>
      </c>
      <c r="F36" s="53">
        <v>1</v>
      </c>
      <c r="G36" s="53"/>
      <c r="H36" s="53"/>
      <c r="I36" s="32"/>
      <c r="J36" s="32"/>
    </row>
    <row r="37" spans="1:10" ht="15" thickBot="1">
      <c r="A37" s="25">
        <v>20</v>
      </c>
      <c r="B37" s="64" t="s">
        <v>49</v>
      </c>
      <c r="C37" s="76">
        <v>18</v>
      </c>
      <c r="D37" s="76">
        <v>5</v>
      </c>
      <c r="E37" s="53">
        <v>3</v>
      </c>
      <c r="F37" s="53">
        <v>2</v>
      </c>
      <c r="G37" s="53"/>
      <c r="H37" s="53"/>
      <c r="I37" s="32"/>
      <c r="J37" s="32"/>
    </row>
    <row r="38" spans="1:10" ht="30" thickBot="1" thickTop="1">
      <c r="A38" s="18"/>
      <c r="B38" s="22" t="s">
        <v>77</v>
      </c>
      <c r="C38" s="53"/>
      <c r="D38" s="53"/>
      <c r="E38" s="53"/>
      <c r="F38" s="53"/>
      <c r="G38" s="53"/>
      <c r="H38" s="53"/>
      <c r="I38" s="32"/>
      <c r="J38" s="32"/>
    </row>
    <row r="39" spans="1:10" ht="15" thickTop="1">
      <c r="A39" s="11">
        <v>11</v>
      </c>
      <c r="B39" s="52" t="s">
        <v>34</v>
      </c>
      <c r="C39" s="53">
        <v>27</v>
      </c>
      <c r="D39" s="53">
        <v>7</v>
      </c>
      <c r="E39" s="53">
        <v>7</v>
      </c>
      <c r="F39" s="53"/>
      <c r="G39" s="53"/>
      <c r="H39" s="53"/>
      <c r="I39" s="32"/>
      <c r="J39" s="32"/>
    </row>
    <row r="40" spans="1:10" ht="13.5">
      <c r="A40" s="14">
        <v>12</v>
      </c>
      <c r="B40" s="52" t="s">
        <v>36</v>
      </c>
      <c r="C40" s="53">
        <v>18</v>
      </c>
      <c r="D40" s="53">
        <v>5</v>
      </c>
      <c r="E40" s="53">
        <v>5</v>
      </c>
      <c r="F40" s="53"/>
      <c r="G40" s="53"/>
      <c r="H40" s="53"/>
      <c r="I40" s="32"/>
      <c r="J40" s="32"/>
    </row>
    <row r="41" spans="1:10" ht="13.5">
      <c r="A41" s="11">
        <v>13</v>
      </c>
      <c r="B41" s="52" t="s">
        <v>37</v>
      </c>
      <c r="C41" s="53">
        <v>18</v>
      </c>
      <c r="D41" s="53">
        <v>5</v>
      </c>
      <c r="E41" s="53">
        <v>5</v>
      </c>
      <c r="F41" s="53"/>
      <c r="G41" s="53"/>
      <c r="H41" s="53"/>
      <c r="I41" s="32"/>
      <c r="J41" s="32"/>
    </row>
    <row r="42" spans="1:10" ht="13.5">
      <c r="A42" s="14">
        <v>14</v>
      </c>
      <c r="B42" s="52" t="s">
        <v>35</v>
      </c>
      <c r="C42" s="53">
        <v>27</v>
      </c>
      <c r="D42" s="53">
        <v>7</v>
      </c>
      <c r="E42" s="53">
        <v>7</v>
      </c>
      <c r="F42" s="53"/>
      <c r="G42" s="53"/>
      <c r="H42" s="53"/>
      <c r="I42" s="32"/>
      <c r="J42" s="32"/>
    </row>
    <row r="43" spans="1:10" ht="13.5">
      <c r="A43" s="11">
        <v>15</v>
      </c>
      <c r="B43" s="52" t="s">
        <v>48</v>
      </c>
      <c r="C43" s="53">
        <v>18</v>
      </c>
      <c r="D43" s="53">
        <v>5</v>
      </c>
      <c r="E43" s="53">
        <v>1</v>
      </c>
      <c r="F43" s="53">
        <v>4</v>
      </c>
      <c r="G43" s="53"/>
      <c r="H43" s="53"/>
      <c r="I43" s="32"/>
      <c r="J43" s="32"/>
    </row>
    <row r="44" spans="1:10" ht="13.5">
      <c r="A44" s="14">
        <v>16</v>
      </c>
      <c r="B44" s="52" t="s">
        <v>38</v>
      </c>
      <c r="C44" s="53">
        <v>18</v>
      </c>
      <c r="D44" s="53">
        <v>5</v>
      </c>
      <c r="E44" s="53">
        <v>2</v>
      </c>
      <c r="F44" s="53">
        <v>3</v>
      </c>
      <c r="G44" s="53"/>
      <c r="H44" s="53"/>
      <c r="I44" s="32"/>
      <c r="J44" s="32"/>
    </row>
    <row r="45" spans="1:10" ht="13.5">
      <c r="A45" s="11">
        <v>17</v>
      </c>
      <c r="B45" s="52" t="s">
        <v>44</v>
      </c>
      <c r="C45" s="53">
        <v>18</v>
      </c>
      <c r="D45" s="53">
        <v>5</v>
      </c>
      <c r="E45" s="53">
        <v>5</v>
      </c>
      <c r="F45" s="53"/>
      <c r="G45" s="53"/>
      <c r="H45" s="53"/>
      <c r="I45" s="32"/>
      <c r="J45" s="32"/>
    </row>
    <row r="46" spans="1:10" ht="13.5">
      <c r="A46" s="14">
        <v>18</v>
      </c>
      <c r="B46" s="52" t="s">
        <v>50</v>
      </c>
      <c r="C46" s="53">
        <v>18</v>
      </c>
      <c r="D46" s="53">
        <v>5</v>
      </c>
      <c r="E46" s="53">
        <v>4</v>
      </c>
      <c r="F46" s="53"/>
      <c r="G46" s="53">
        <v>1</v>
      </c>
      <c r="H46" s="53"/>
      <c r="I46" s="32"/>
      <c r="J46" s="32"/>
    </row>
    <row r="47" spans="1:10" ht="15" thickBot="1">
      <c r="A47" s="25">
        <v>19</v>
      </c>
      <c r="B47" s="64" t="s">
        <v>49</v>
      </c>
      <c r="C47" s="53">
        <v>18</v>
      </c>
      <c r="D47" s="53">
        <v>5</v>
      </c>
      <c r="E47" s="53">
        <v>3</v>
      </c>
      <c r="F47" s="53">
        <v>2</v>
      </c>
      <c r="G47" s="53"/>
      <c r="H47" s="53"/>
      <c r="I47" s="32"/>
      <c r="J47" s="32"/>
    </row>
    <row r="48" spans="1:10" ht="28.5" thickBot="1">
      <c r="A48" s="27"/>
      <c r="B48" s="77" t="s">
        <v>70</v>
      </c>
      <c r="C48" s="53"/>
      <c r="D48" s="53"/>
      <c r="E48" s="53"/>
      <c r="F48" s="53"/>
      <c r="G48" s="53"/>
      <c r="H48" s="53"/>
      <c r="I48" s="32"/>
      <c r="J48" s="32"/>
    </row>
    <row r="49" spans="1:10" ht="13.5">
      <c r="A49" s="11">
        <v>20</v>
      </c>
      <c r="B49" s="26" t="s">
        <v>101</v>
      </c>
      <c r="C49" s="32">
        <v>18</v>
      </c>
      <c r="D49" s="32">
        <v>4</v>
      </c>
      <c r="E49" s="50">
        <v>3</v>
      </c>
      <c r="F49" s="50">
        <v>1</v>
      </c>
      <c r="G49" s="32"/>
      <c r="H49" s="32"/>
      <c r="I49" s="32"/>
      <c r="J49" s="32"/>
    </row>
    <row r="50" spans="1:10" ht="13.5">
      <c r="A50" s="11">
        <v>21</v>
      </c>
      <c r="B50" s="15" t="s">
        <v>102</v>
      </c>
      <c r="C50" s="32">
        <v>18</v>
      </c>
      <c r="D50" s="32">
        <v>4</v>
      </c>
      <c r="E50" s="50">
        <v>3</v>
      </c>
      <c r="F50" s="50">
        <v>1</v>
      </c>
      <c r="G50" s="32"/>
      <c r="H50" s="32"/>
      <c r="I50" s="32"/>
      <c r="J50" s="32"/>
    </row>
    <row r="51" spans="1:12" s="7" customFormat="1" ht="13.5">
      <c r="A51" s="11">
        <v>22</v>
      </c>
      <c r="B51" s="15" t="s">
        <v>106</v>
      </c>
      <c r="C51" s="33">
        <v>18</v>
      </c>
      <c r="D51" s="33">
        <v>4</v>
      </c>
      <c r="E51" s="51">
        <v>3</v>
      </c>
      <c r="F51" s="51">
        <v>1</v>
      </c>
      <c r="G51" s="33"/>
      <c r="H51" s="33"/>
      <c r="I51" s="33"/>
      <c r="J51" s="33"/>
      <c r="L51" s="6"/>
    </row>
    <row r="52" spans="1:2" ht="12.75">
      <c r="A52" s="7"/>
      <c r="B52" s="5"/>
    </row>
    <row r="53" spans="1:10" ht="13.5">
      <c r="A53" s="7"/>
      <c r="B53" s="42" t="s">
        <v>86</v>
      </c>
      <c r="C53" s="32">
        <f>SUM(C7:C17)+SUM(C49:C51)</f>
        <v>300</v>
      </c>
      <c r="D53" s="32">
        <f aca="true" t="shared" si="0" ref="D53:J53">SUM(D7:D17)+SUM(D49:D51)</f>
        <v>78</v>
      </c>
      <c r="E53" s="32">
        <f t="shared" si="0"/>
        <v>53</v>
      </c>
      <c r="F53" s="32">
        <f t="shared" si="0"/>
        <v>13</v>
      </c>
      <c r="G53" s="32">
        <f t="shared" si="0"/>
        <v>5</v>
      </c>
      <c r="H53" s="32">
        <f t="shared" si="0"/>
        <v>0</v>
      </c>
      <c r="I53" s="32">
        <f t="shared" si="0"/>
        <v>2</v>
      </c>
      <c r="J53" s="32">
        <f t="shared" si="0"/>
        <v>5</v>
      </c>
    </row>
    <row r="54" spans="2:12" s="7" customFormat="1" ht="13.5">
      <c r="B54" s="42" t="s">
        <v>90</v>
      </c>
      <c r="C54" s="33">
        <f>SUM(C19:C27)</f>
        <v>180</v>
      </c>
      <c r="D54" s="33">
        <f aca="true" t="shared" si="1" ref="D54:J54">SUM(D19:D27)</f>
        <v>50</v>
      </c>
      <c r="E54" s="33">
        <f t="shared" si="1"/>
        <v>45</v>
      </c>
      <c r="F54" s="33">
        <f t="shared" si="1"/>
        <v>1</v>
      </c>
      <c r="G54" s="33">
        <f t="shared" si="1"/>
        <v>3</v>
      </c>
      <c r="H54" s="33">
        <f t="shared" si="1"/>
        <v>1</v>
      </c>
      <c r="I54" s="33">
        <f t="shared" si="1"/>
        <v>0</v>
      </c>
      <c r="J54" s="33">
        <f t="shared" si="1"/>
        <v>0</v>
      </c>
      <c r="L54" s="6"/>
    </row>
    <row r="55" spans="2:12" s="7" customFormat="1" ht="13.5">
      <c r="B55" s="43" t="s">
        <v>91</v>
      </c>
      <c r="C55" s="33">
        <f>SUM(C29:C37)</f>
        <v>180</v>
      </c>
      <c r="D55" s="33">
        <f aca="true" t="shared" si="2" ref="D55:J55">SUM(D29:D37)</f>
        <v>49</v>
      </c>
      <c r="E55" s="33">
        <f t="shared" si="2"/>
        <v>36</v>
      </c>
      <c r="F55" s="33">
        <f t="shared" si="2"/>
        <v>12</v>
      </c>
      <c r="G55" s="33">
        <f t="shared" si="2"/>
        <v>0</v>
      </c>
      <c r="H55" s="33">
        <f t="shared" si="2"/>
        <v>1</v>
      </c>
      <c r="I55" s="33">
        <f t="shared" si="2"/>
        <v>0</v>
      </c>
      <c r="J55" s="33">
        <f t="shared" si="2"/>
        <v>0</v>
      </c>
      <c r="L55" s="6"/>
    </row>
    <row r="56" spans="2:12" s="7" customFormat="1" ht="27.75">
      <c r="B56" s="42" t="s">
        <v>92</v>
      </c>
      <c r="C56" s="33">
        <f>SUM(C39:C47)</f>
        <v>180</v>
      </c>
      <c r="D56" s="33">
        <f aca="true" t="shared" si="3" ref="D56:J56">SUM(D39:D47)</f>
        <v>49</v>
      </c>
      <c r="E56" s="33">
        <f t="shared" si="3"/>
        <v>39</v>
      </c>
      <c r="F56" s="33">
        <f t="shared" si="3"/>
        <v>9</v>
      </c>
      <c r="G56" s="33">
        <f t="shared" si="3"/>
        <v>1</v>
      </c>
      <c r="H56" s="33">
        <f t="shared" si="3"/>
        <v>0</v>
      </c>
      <c r="I56" s="33">
        <f t="shared" si="3"/>
        <v>0</v>
      </c>
      <c r="J56" s="33">
        <f t="shared" si="3"/>
        <v>0</v>
      </c>
      <c r="L56" s="6"/>
    </row>
    <row r="57" s="7" customFormat="1" ht="12.75"/>
    <row r="58" spans="2:10" ht="13.5">
      <c r="B58" s="44" t="s">
        <v>87</v>
      </c>
      <c r="C58" s="32">
        <f>C53+SUM(C54:C56)/3</f>
        <v>480</v>
      </c>
      <c r="D58" s="45">
        <f>SUM(E58:J58)</f>
        <v>127.33333333333333</v>
      </c>
      <c r="E58" s="45">
        <f aca="true" t="shared" si="4" ref="E58:J58">E53+SUM(E54:E56)/3</f>
        <v>93</v>
      </c>
      <c r="F58" s="45">
        <f t="shared" si="4"/>
        <v>20.333333333333332</v>
      </c>
      <c r="G58" s="45">
        <f t="shared" si="4"/>
        <v>6.333333333333333</v>
      </c>
      <c r="H58" s="45">
        <f t="shared" si="4"/>
        <v>0.6666666666666666</v>
      </c>
      <c r="I58" s="45">
        <f t="shared" si="4"/>
        <v>2</v>
      </c>
      <c r="J58" s="45">
        <f t="shared" si="4"/>
        <v>5</v>
      </c>
    </row>
    <row r="60" spans="2:10" ht="27.75">
      <c r="B60" s="44" t="s">
        <v>85</v>
      </c>
      <c r="C60" s="32"/>
      <c r="D60" s="32"/>
      <c r="E60" s="46">
        <f aca="true" t="shared" si="5" ref="E60:J60">E58/$D58</f>
        <v>0.7303664921465969</v>
      </c>
      <c r="F60" s="46">
        <f t="shared" si="5"/>
        <v>0.15968586387434555</v>
      </c>
      <c r="G60" s="46">
        <f t="shared" si="5"/>
        <v>0.049738219895287955</v>
      </c>
      <c r="H60" s="46">
        <f t="shared" si="5"/>
        <v>0.005235602094240838</v>
      </c>
      <c r="I60" s="46">
        <f t="shared" si="5"/>
        <v>0.015706806282722512</v>
      </c>
      <c r="J60" s="46">
        <f t="shared" si="5"/>
        <v>0.03926701570680628</v>
      </c>
    </row>
    <row r="61" spans="2:10" ht="12.75">
      <c r="B61" s="32"/>
      <c r="C61" s="32"/>
      <c r="D61" s="32"/>
      <c r="E61" s="32"/>
      <c r="F61" s="32"/>
      <c r="G61" s="32"/>
      <c r="H61" s="32"/>
      <c r="I61" s="32"/>
      <c r="J61" s="32"/>
    </row>
    <row r="62" spans="2:10" ht="12.75">
      <c r="B62" s="32"/>
      <c r="C62" s="32"/>
      <c r="D62" s="45">
        <f>SUM(E58:F58)</f>
        <v>113.33333333333333</v>
      </c>
      <c r="E62" s="45">
        <f>E58</f>
        <v>93</v>
      </c>
      <c r="F62" s="45">
        <f>F58</f>
        <v>20.333333333333332</v>
      </c>
      <c r="G62" s="32"/>
      <c r="H62" s="32"/>
      <c r="I62" s="32"/>
      <c r="J62" s="32"/>
    </row>
    <row r="63" spans="2:10" ht="12.75">
      <c r="B63" s="32"/>
      <c r="C63" s="32"/>
      <c r="D63" s="32"/>
      <c r="E63" s="46">
        <f>E62/$D62</f>
        <v>0.8205882352941177</v>
      </c>
      <c r="F63" s="46">
        <f>F62/$D62</f>
        <v>0.17941176470588235</v>
      </c>
      <c r="G63" s="32"/>
      <c r="H63" s="32"/>
      <c r="I63" s="32"/>
      <c r="J63" s="32"/>
    </row>
  </sheetData>
  <sheetProtection/>
  <mergeCells count="6">
    <mergeCell ref="A4:A5"/>
    <mergeCell ref="B4:B5"/>
    <mergeCell ref="C4:C5"/>
    <mergeCell ref="D4:D5"/>
    <mergeCell ref="E4:J4"/>
    <mergeCell ref="B1:J1"/>
  </mergeCells>
  <printOptions/>
  <pageMargins left="0.75" right="0.75" top="1" bottom="1" header="0.5" footer="0.5"/>
  <pageSetup fitToHeight="1" fitToWidth="1" horizontalDpi="600" verticalDpi="6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Akademia Ekonomiczna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Analityka Gospodarcza_Plan studiów</dc:title>
  <dc:subject/>
  <dc:creator>Barbara Pawełek</dc:creator>
  <cp:keywords/>
  <dc:description/>
  <cp:lastModifiedBy>Paweł Ulman</cp:lastModifiedBy>
  <cp:lastPrinted>2020-02-04T10:47:20Z</cp:lastPrinted>
  <dcterms:created xsi:type="dcterms:W3CDTF">2006-04-05T16:42:37Z</dcterms:created>
  <dcterms:modified xsi:type="dcterms:W3CDTF">2020-02-18T16:37:21Z</dcterms:modified>
  <cp:category/>
  <cp:version/>
  <cp:contentType/>
  <cp:contentStatus/>
</cp:coreProperties>
</file>